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2430D688-5193-4586-BF14-3EA0E14DB0AD}"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s="1"/>
  <c r="BW35" i="10" s="1"/>
  <c r="BW36" i="10" s="1"/>
  <c r="BW37" i="10" s="1"/>
  <c r="BW38" i="10" s="1"/>
  <c r="BW39" i="10" s="1"/>
  <c r="CO34" i="10" l="1"/>
</calcChain>
</file>

<file path=xl/sharedStrings.xml><?xml version="1.0" encoding="utf-8"?>
<sst xmlns="http://schemas.openxmlformats.org/spreadsheetml/2006/main" count="1054" uniqueCount="560">
  <si>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</si>
  <si>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</si>
  <si>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</si>
  <si>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</si>
  <si>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</si>
  <si>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</si>
  <si>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</si>
  <si>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</si>
  <si>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</si>
  <si>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</si>
  <si>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</si>
  <si>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</si>
  <si>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</si>
  <si>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</si>
  <si>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</si>
  <si>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</si>
  <si>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</si>
  <si>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</si>
  <si>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</si>
  <si>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</si>
  <si>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</si>
  <si>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</si>
  <si>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</si>
  <si>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</si>
  <si>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</si>
  <si>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</si>
  <si>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</si>
  <si>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</si>
  <si>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</si>
  <si>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</si>
  <si>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</si>
  <si>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</si>
  <si>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</si>
  <si>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</si>
  <si>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</si>
  <si>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</si>
  <si>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</si>
  <si>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</si>
  <si>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</si>
  <si>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</si>
  <si>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</si>
  <si>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</si>
  <si>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</si>
  <si>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</si>
  <si>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</si>
  <si>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</si>
  <si>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</si>
  <si>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</si>
  <si>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</si>
  <si>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</si>
  <si>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</si>
  <si>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</si>
  <si>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</si>
  <si>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</si>
  <si>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</si>
  <si>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</si>
  <si>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</si>
  <si>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</si>
  <si>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</si>
  <si>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</si>
  <si>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</si>
  <si>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</si>
  <si>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</si>
  <si>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</si>
  <si>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</si>
  <si>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</si>
  <si>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</si>
  <si>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</si>
  <si>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</si>
  <si>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</si>
  <si>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</si>
  <si>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</si>
  <si>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</si>
  <si>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</si>
  <si>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</si>
  <si>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</si>
  <si>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</si>
  <si>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</si>
  <si>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</si>
  <si>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</si>
  <si>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</si>
  <si>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</si>
  <si>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</si>
  <si>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</si>
  <si>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</si>
  <si>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</si>
  <si>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</si>
  <si>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</si>
  <si>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</si>
  <si>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</si>
  <si>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</si>
  <si>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</si>
  <si>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</si>
  <si>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</si>
  <si>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西之表市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</si>
  <si>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</si>
  <si>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</si>
  <si>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</si>
  <si>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</si>
  <si>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</si>
  <si>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</si>
  <si>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</si>
  <si>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</si>
  <si>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</si>
  <si>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</si>
  <si>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</si>
  <si>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</si>
  <si>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</si>
  <si>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</si>
  <si>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</si>
  <si>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</si>
  <si>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</si>
  <si>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</si>
  <si>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</si>
  <si>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</si>
  <si>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</si>
  <si>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</si>
  <si>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</si>
  <si>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</si>
  <si>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</si>
  <si>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</si>
  <si>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</si>
  <si>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</si>
  <si>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</si>
  <si>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</si>
  <si>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</si>
  <si>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</si>
  <si>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</si>
  <si>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</si>
  <si>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</si>
  <si>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</si>
  <si>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</si>
  <si>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</si>
  <si>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</si>
  <si>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</si>
  <si>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</si>
  <si>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</si>
  <si>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</si>
  <si>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</si>
  <si>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</si>
  <si>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</si>
  <si>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</si>
  <si>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</si>
  <si>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</si>
  <si>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</si>
  <si>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</si>
  <si>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</si>
  <si>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</si>
  <si>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</si>
  <si>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</si>
  <si>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</si>
  <si>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</si>
  <si>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</si>
  <si>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</si>
  <si>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</si>
  <si>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</si>
  <si>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</si>
  <si>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</si>
  <si>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</si>
  <si>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</si>
  <si>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</si>
  <si>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</si>
  <si>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</si>
  <si>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</si>
  <si>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</si>
  <si>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</si>
  <si>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</si>
  <si>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</si>
  <si>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</si>
  <si>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</si>
  <si>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</si>
  <si>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</si>
  <si>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</si>
  <si>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</si>
  <si>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</si>
  <si>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</si>
  <si>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</si>
  <si>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</si>
  <si>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</si>
  <si>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</si>
  <si>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</si>
  <si>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</si>
  <si>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</si>
  <si>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</si>
  <si>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</si>
  <si>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</si>
  <si>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</si>
  <si>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</si>
  <si>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</si>
  <si>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</si>
  <si>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</si>
  <si>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</si>
  <si>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</si>
  <si>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</si>
  <si>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</si>
  <si>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</si>
  <si>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</si>
  <si>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</si>
  <si>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</si>
  <si>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</si>
  <si>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</si>
  <si>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</si>
  <si>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</si>
  <si>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鹿児島県西之表市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</si>
  <si>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</si>
  <si>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</si>
  <si>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</si>
  <si>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</si>
  <si>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</si>
  <si>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</si>
  <si>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</si>
  <si>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</si>
  <si>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</si>
  <si>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</si>
  <si>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</si>
  <si>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</si>
  <si>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</si>
  <si>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</si>
  <si>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</si>
  <si>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</si>
  <si>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</si>
  <si>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</si>
  <si>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</si>
  <si>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</si>
  <si>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</si>
  <si>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</si>
  <si>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</si>
  <si>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</si>
  <si>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</si>
  <si>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</si>
  <si>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</si>
  <si>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</si>
  <si>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</si>
  <si>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</si>
  <si>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</si>
  <si>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</si>
  <si>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</si>
  <si>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</si>
  <si>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</si>
  <si>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</si>
  <si>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</si>
  <si>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</si>
  <si>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</si>
  <si>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</si>
  <si>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</si>
  <si>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</si>
  <si>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</si>
  <si>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</si>
  <si>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</si>
  <si>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</si>
  <si>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</si>
  <si>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</si>
  <si>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</si>
  <si>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</si>
  <si>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</si>
  <si>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</si>
  <si>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</si>
  <si>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</si>
  <si>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</si>
  <si>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</si>
  <si>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</si>
  <si>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</si>
  <si>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</si>
  <si>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</si>
  <si>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</si>
  <si>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</si>
  <si>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</si>
  <si>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</si>
  <si>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</si>
  <si>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</si>
  <si>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</si>
  <si>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</si>
  <si>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</si>
  <si>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</si>
  <si>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</si>
  <si>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</si>
  <si>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</si>
  <si>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</si>
  <si>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</si>
  <si>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</si>
  <si>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</si>
  <si>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</si>
  <si>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</si>
  <si>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</si>
  <si>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</si>
  <si>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</si>
  <si>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</si>
  <si>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</si>
  <si>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</si>
  <si>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</si>
  <si>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</si>
  <si>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</si>
  <si>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</si>
  <si>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</si>
  <si>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</si>
  <si>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</si>
  <si>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</si>
  <si>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</si>
  <si>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</si>
  <si>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</si>
  <si>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</si>
  <si>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</si>
  <si>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</si>
  <si>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</si>
  <si>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</si>
  <si>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</si>
  <si>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</si>
  <si>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</si>
  <si>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</si>
  <si>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</si>
  <si>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</si>
  <si>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</si>
  <si>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</si>
  <si>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</si>
  <si>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</si>
  <si>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</si>
  <si>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</si>
  <si>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</si>
  <si>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</si>
  <si>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</si>
  <si>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</si>
  <si>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</si>
  <si>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</si>
  <si>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</si>
  <si>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</si>
  <si>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</si>
  <si>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</si>
  <si>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</si>
  <si>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</si>
  <si>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</si>
  <si>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</si>
  <si>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</si>
  <si>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</si>
  <si>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</si>
  <si>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</si>
  <si>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</si>
  <si>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</si>
  <si>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</si>
  <si>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</si>
  <si>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</si>
  <si>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</si>
  <si>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</si>
  <si>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</si>
  <si>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</si>
  <si>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</si>
  <si>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</si>
  <si>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</si>
  <si>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</si>
  <si>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</si>
  <si>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</si>
  <si>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</si>
  <si>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</si>
  <si>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</si>
  <si>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鹿児島県西之表市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</si>
  <si>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</si>
  <si>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</si>
  <si>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</si>
  <si>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</si>
  <si>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</si>
  <si>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</si>
  <si>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</si>
  <si>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</si>
  <si>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</si>
  <si>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</si>
  <si>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</si>
  <si>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</si>
  <si>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</si>
  <si>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</si>
  <si>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</si>
  <si>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</si>
  <si>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</si>
  <si>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</si>
  <si>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</si>
  <si>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</si>
  <si>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</si>
  <si>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</si>
  <si>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</si>
  <si>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</si>
  <si>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</si>
  <si>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</si>
  <si>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</si>
  <si>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</si>
  <si>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</si>
  <si>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</si>
  <si>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</si>
  <si>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</si>
  <si>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</si>
  <si>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</si>
  <si>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</si>
  <si>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</si>
  <si>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交通災害共済事業特別会計</t>
    <phoneticPr fontId="5"/>
  </si>
  <si>
    <t>西之表市水道事業会計</t>
    <phoneticPr fontId="5"/>
  </si>
  <si>
    <t>法適用企業</t>
    <phoneticPr fontId="5"/>
  </si>
  <si>
    <t>西之表市地方卸売市場特別会計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</si>
  <si>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</si>
  <si>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</si>
  <si>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</si>
  <si>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</si>
  <si>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</si>
  <si>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</si>
  <si>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</si>
  <si>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</si>
  <si>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</si>
  <si>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</si>
  <si>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</si>
  <si>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</si>
  <si>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</si>
  <si>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</si>
  <si>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</si>
  <si>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</si>
  <si>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</si>
  <si>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</si>
  <si>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</si>
  <si>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</si>
  <si>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</si>
  <si>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</si>
  <si>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</si>
  <si>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</si>
  <si>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</si>
  <si>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</si>
  <si>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</si>
  <si>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</si>
  <si>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</si>
  <si>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</si>
  <si>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</si>
  <si>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</si>
  <si>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</si>
  <si>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</si>
  <si>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</si>
  <si>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</si>
  <si>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</si>
  <si>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</si>
  <si>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</si>
  <si>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</si>
  <si>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</si>
  <si>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</si>
  <si>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</si>
  <si>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</si>
  <si>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</si>
  <si>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</si>
  <si>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</si>
  <si>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</si>
  <si>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</si>
  <si>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</si>
  <si>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</si>
  <si>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</si>
  <si>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</si>
  <si>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</si>
  <si>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</si>
  <si>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</si>
  <si>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</si>
  <si>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</si>
  <si>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</si>
  <si>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</si>
  <si>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</si>
  <si>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</si>
  <si>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</si>
  <si>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</si>
  <si>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</si>
  <si>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</si>
  <si>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</si>
  <si>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</si>
  <si>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</si>
  <si>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</si>
  <si>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</si>
  <si>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</si>
  <si>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</si>
  <si>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</si>
  <si>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</si>
  <si>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</si>
  <si>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</si>
  <si>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</si>
  <si>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</si>
  <si>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</si>
  <si>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</si>
  <si>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</si>
  <si>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</si>
  <si>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</si>
  <si>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</si>
  <si>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</si>
  <si>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</si>
  <si>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</si>
  <si>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</si>
  <si>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</si>
  <si>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</si>
  <si>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</si>
  <si>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</si>
  <si>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</si>
  <si>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</si>
  <si>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</si>
  <si>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</si>
  <si>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</si>
  <si>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</si>
  <si>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</si>
  <si>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</si>
  <si>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</si>
  <si>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</si>
  <si>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</si>
  <si>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</si>
  <si>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</si>
  <si>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</si>
  <si>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</si>
  <si>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</si>
  <si>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</si>
  <si>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</si>
  <si>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</si>
  <si>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</si>
  <si>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</si>
  <si>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</si>
  <si>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</si>
  <si>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</si>
  <si>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</si>
  <si>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</si>
  <si>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</si>
  <si>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</si>
  <si>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</si>
  <si>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</si>
  <si>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</si>
  <si>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</si>
  <si>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</si>
  <si>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</si>
  <si>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</si>
  <si>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</si>
  <si>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</si>
  <si>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</si>
  <si>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</si>
  <si>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</si>
  <si>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</si>
  <si>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</si>
  <si>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</si>
  <si>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2.00</t>
  </si>
  <si>
    <t>▲ 2.50</t>
  </si>
  <si>
    <t>西之表市水道事業会計</t>
  </si>
  <si>
    <t>一般会計</t>
  </si>
  <si>
    <t>介護保険特別会計</t>
  </si>
  <si>
    <t>国民健康保険特別会計</t>
  </si>
  <si>
    <t>後期高齢者医療保険特別会計</t>
  </si>
  <si>
    <t>交通災害共済事業特別会計</t>
  </si>
  <si>
    <t>西之表市地方卸売市場特別会計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</si>
  <si>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</si>
  <si>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</si>
  <si>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</si>
  <si>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</si>
  <si>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</si>
  <si>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</si>
  <si>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</si>
  <si>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</si>
  <si>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</si>
  <si>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種子島地区広域事務組合</t>
  </si>
  <si>
    <t>熊毛地区消防組合</t>
  </si>
  <si>
    <t>鹿児島県後期高齢者医療広域連合（一般）</t>
  </si>
  <si>
    <t>鹿児島県後期高齢者医療広域連合（特別）</t>
  </si>
  <si>
    <t>鹿児島県市町村総合事務組合鹿児島県市町村総合事務組合</t>
  </si>
  <si>
    <t>種子島産婦人科医院組合</t>
  </si>
  <si>
    <t>西之表市農業振興公社</t>
  </si>
  <si>
    <t>再編交付金事業基金</t>
  </si>
  <si>
    <t>公共施設建設基金</t>
  </si>
  <si>
    <t>ふるさと応援寄附基金</t>
  </si>
  <si>
    <t>都市計画事業基金</t>
  </si>
  <si>
    <t>西之表市公共施設維持管理基金</t>
    <rPh sb="0" eb="4">
      <t>ニシノオモテシ</t>
    </rPh>
    <rPh sb="4" eb="8">
      <t>コウキョウシセツ</t>
    </rPh>
    <rPh sb="8" eb="12">
      <t>イジカンリ</t>
    </rPh>
    <rPh sb="12" eb="1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</si>
</sst>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5D4-40D6-949F-3E8750116C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81657</c:v>
                </c:pt>
                <c:pt idx="1">
                  <c:v>74151</c:v>
                </c:pt>
                <c:pt idx="2">
                  <c:v>71749</c:v>
                </c:pt>
                <c:pt idx="3">
                  <c:v>96086</c:v>
                </c:pt>
                <c:pt idx="4">
                  <c:v>219771</c:v>
                </c:pt>
              </c:numCache>
            </c:numRef>
          </c:val>
          <c:smooth val="0"/>
          <c:extLst>
            <c:ext xmlns:c16="http://schemas.microsoft.com/office/drawing/2014/chart" uri="{C3380CC4-5D6E-409C-BE32-E72D297353CC}">
              <c16:uniqueId val="{00000001-E5D4-40D6-949F-3E8750116C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4.6900000000000004</c:v>
                </c:pt>
                <c:pt idx="1">
                  <c:v>3.86</c:v>
                </c:pt>
                <c:pt idx="2">
                  <c:v>8.1300000000000008</c:v>
                </c:pt>
                <c:pt idx="3">
                  <c:v>9.39</c:v>
                </c:pt>
                <c:pt idx="4">
                  <c:v>6.34</c:v>
                </c:pt>
              </c:numCache>
            </c:numRef>
          </c:val>
          <c:extLst>
            <c:ext xmlns:c16="http://schemas.microsoft.com/office/drawing/2014/chart" uri="{C3380CC4-5D6E-409C-BE32-E72D297353CC}">
              <c16:uniqueId val="{00000000-A138-4AE6-9108-CDF8A8D88E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22.99</c:v>
                </c:pt>
                <c:pt idx="1">
                  <c:v>27.07</c:v>
                </c:pt>
                <c:pt idx="2">
                  <c:v>26.92</c:v>
                </c:pt>
                <c:pt idx="3">
                  <c:v>33.94</c:v>
                </c:pt>
                <c:pt idx="4">
                  <c:v>33.21</c:v>
                </c:pt>
              </c:numCache>
            </c:numRef>
          </c:val>
          <c:extLst>
            <c:ext xmlns:c16="http://schemas.microsoft.com/office/drawing/2014/chart" uri="{C3380CC4-5D6E-409C-BE32-E72D297353CC}">
              <c16:uniqueId val="{00000001-A138-4AE6-9108-CDF8A8D88E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c:v>
                </c:pt>
                <c:pt idx="1">
                  <c:v>4.9400000000000004</c:v>
                </c:pt>
                <c:pt idx="2">
                  <c:v>3.42</c:v>
                </c:pt>
                <c:pt idx="3">
                  <c:v>8.32</c:v>
                </c:pt>
                <c:pt idx="4">
                  <c:v>-2.5</c:v>
                </c:pt>
              </c:numCache>
            </c:numRef>
          </c:val>
          <c:smooth val="0"/>
          <c:extLst>
            <c:ext xmlns:c16="http://schemas.microsoft.com/office/drawing/2014/chart" uri="{C3380CC4-5D6E-409C-BE32-E72D297353CC}">
              <c16:uniqueId val="{00000002-A138-4AE6-9108-CDF8A8D88E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11-4569-A3C7-2A42BF2356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11-4569-A3C7-2A42BF2356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11-4569-A3C7-2A42BF235620}"/>
            </c:ext>
          </c:extLst>
        </c:ser>
        <c:ser>
          <c:idx val="3"/>
          <c:order val="3"/>
          <c:tx>
            <c:strRef>
              <c:f>データシート!$A$30</c:f>
              <c:strCache>
                <c:ptCount val="1"/>
                <c:pt idx="0">
                  <c:v>西之表市地方卸売市場特別会計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011-4569-A3C7-2A42BF235620}"/>
            </c:ext>
          </c:extLst>
        </c:ser>
        <c:ser>
          <c:idx val="4"/>
          <c:order val="4"/>
          <c:tx>
            <c:strRef>
              <c:f>データシート!$A$31</c:f>
              <c:strCache>
                <c:ptCount val="1"/>
                <c:pt idx="0">
                  <c:v>交通災害共済事業特別会計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4-2011-4569-A3C7-2A42BF235620}"/>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5-2011-4569-A3C7-2A42BF23562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0.27</c:v>
                </c:pt>
                <c:pt idx="2">
                  <c:v>#N/A</c:v>
                </c:pt>
                <c:pt idx="3">
                  <c:v>0.23</c:v>
                </c:pt>
                <c:pt idx="4">
                  <c:v>#N/A</c:v>
                </c:pt>
                <c:pt idx="5">
                  <c:v>0.42</c:v>
                </c:pt>
                <c:pt idx="6">
                  <c:v>#N/A</c:v>
                </c:pt>
                <c:pt idx="7">
                  <c:v>0.14000000000000001</c:v>
                </c:pt>
                <c:pt idx="8">
                  <c:v>#N/A</c:v>
                </c:pt>
                <c:pt idx="9">
                  <c:v>0.75</c:v>
                </c:pt>
              </c:numCache>
            </c:numRef>
          </c:val>
          <c:extLst>
            <c:ext xmlns:c16="http://schemas.microsoft.com/office/drawing/2014/chart" uri="{C3380CC4-5D6E-409C-BE32-E72D297353CC}">
              <c16:uniqueId val="{00000006-2011-4569-A3C7-2A42BF23562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0.66</c:v>
                </c:pt>
                <c:pt idx="2">
                  <c:v>#N/A</c:v>
                </c:pt>
                <c:pt idx="3">
                  <c:v>0.1</c:v>
                </c:pt>
                <c:pt idx="4">
                  <c:v>#N/A</c:v>
                </c:pt>
                <c:pt idx="5">
                  <c:v>0.67</c:v>
                </c:pt>
                <c:pt idx="6">
                  <c:v>#N/A</c:v>
                </c:pt>
                <c:pt idx="7">
                  <c:v>1.83</c:v>
                </c:pt>
                <c:pt idx="8">
                  <c:v>#N/A</c:v>
                </c:pt>
                <c:pt idx="9">
                  <c:v>2.15</c:v>
                </c:pt>
              </c:numCache>
            </c:numRef>
          </c:val>
          <c:extLst>
            <c:ext xmlns:c16="http://schemas.microsoft.com/office/drawing/2014/chart" uri="{C3380CC4-5D6E-409C-BE32-E72D297353CC}">
              <c16:uniqueId val="{00000007-2011-4569-A3C7-2A42BF23562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4.68</c:v>
                </c:pt>
                <c:pt idx="2">
                  <c:v>#N/A</c:v>
                </c:pt>
                <c:pt idx="3">
                  <c:v>3.85</c:v>
                </c:pt>
                <c:pt idx="4">
                  <c:v>#N/A</c:v>
                </c:pt>
                <c:pt idx="5">
                  <c:v>8.1300000000000008</c:v>
                </c:pt>
                <c:pt idx="6">
                  <c:v>#N/A</c:v>
                </c:pt>
                <c:pt idx="7">
                  <c:v>9.3800000000000008</c:v>
                </c:pt>
                <c:pt idx="8">
                  <c:v>#N/A</c:v>
                </c:pt>
                <c:pt idx="9">
                  <c:v>6.34</c:v>
                </c:pt>
              </c:numCache>
            </c:numRef>
          </c:val>
          <c:extLst>
            <c:ext xmlns:c16="http://schemas.microsoft.com/office/drawing/2014/chart" uri="{C3380CC4-5D6E-409C-BE32-E72D297353CC}">
              <c16:uniqueId val="{00000008-2011-4569-A3C7-2A42BF235620}"/>
            </c:ext>
          </c:extLst>
        </c:ser>
        <c:ser>
          <c:idx val="9"/>
          <c:order val="9"/>
          <c:tx>
            <c:strRef>
              <c:f>データシート!$A$36</c:f>
              <c:strCache>
                <c:ptCount val="1"/>
                <c:pt idx="0">
                  <c:v>西之表市水道事業会計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5.33</c:v>
                </c:pt>
                <c:pt idx="2">
                  <c:v>#N/A</c:v>
                </c:pt>
                <c:pt idx="3">
                  <c:v>4.8600000000000003</c:v>
                </c:pt>
                <c:pt idx="4">
                  <c:v>#N/A</c:v>
                </c:pt>
                <c:pt idx="5">
                  <c:v>5.23</c:v>
                </c:pt>
                <c:pt idx="6">
                  <c:v>#N/A</c:v>
                </c:pt>
                <c:pt idx="7">
                  <c:v>5.96</c:v>
                </c:pt>
                <c:pt idx="8">
                  <c:v>#N/A</c:v>
                </c:pt>
                <c:pt idx="9">
                  <c:v>7.33</c:v>
                </c:pt>
              </c:numCache>
            </c:numRef>
          </c:val>
          <c:extLst>
            <c:ext xmlns:c16="http://schemas.microsoft.com/office/drawing/2014/chart" uri="{C3380CC4-5D6E-409C-BE32-E72D297353CC}">
              <c16:uniqueId val="{00000009-2011-4569-A3C7-2A42BF2356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897</c:v>
                </c:pt>
                <c:pt idx="5">
                  <c:v>873</c:v>
                </c:pt>
                <c:pt idx="8">
                  <c:v>910</c:v>
                </c:pt>
                <c:pt idx="11">
                  <c:v>895</c:v>
                </c:pt>
                <c:pt idx="14">
                  <c:v>897</c:v>
                </c:pt>
              </c:numCache>
            </c:numRef>
          </c:val>
          <c:extLst>
            <c:ext xmlns:c16="http://schemas.microsoft.com/office/drawing/2014/chart" uri="{C3380CC4-5D6E-409C-BE32-E72D297353CC}">
              <c16:uniqueId val="{00000000-F9C1-422E-AD1B-107E91ABD0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C1-422E-AD1B-107E91ABD0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7</c:v>
                </c:pt>
                <c:pt idx="6">
                  <c:v>6</c:v>
                </c:pt>
                <c:pt idx="9">
                  <c:v>6</c:v>
                </c:pt>
                <c:pt idx="12">
                  <c:v>6</c:v>
                </c:pt>
              </c:numCache>
            </c:numRef>
          </c:val>
          <c:extLst>
            <c:ext xmlns:c16="http://schemas.microsoft.com/office/drawing/2014/chart" uri="{C3380CC4-5D6E-409C-BE32-E72D297353CC}">
              <c16:uniqueId val="{00000002-F9C1-422E-AD1B-107E91ABD0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213</c:v>
                </c:pt>
                <c:pt idx="3">
                  <c:v>214</c:v>
                </c:pt>
                <c:pt idx="6">
                  <c:v>210</c:v>
                </c:pt>
                <c:pt idx="9">
                  <c:v>206</c:v>
                </c:pt>
                <c:pt idx="12">
                  <c:v>178</c:v>
                </c:pt>
              </c:numCache>
            </c:numRef>
          </c:val>
          <c:extLst>
            <c:ext xmlns:c16="http://schemas.microsoft.com/office/drawing/2014/chart" uri="{C3380CC4-5D6E-409C-BE32-E72D297353CC}">
              <c16:uniqueId val="{00000003-F9C1-422E-AD1B-107E91ABD0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6</c:v>
                </c:pt>
                <c:pt idx="6">
                  <c:v>4</c:v>
                </c:pt>
                <c:pt idx="9">
                  <c:v>13</c:v>
                </c:pt>
                <c:pt idx="12">
                  <c:v>90</c:v>
                </c:pt>
              </c:numCache>
            </c:numRef>
          </c:val>
          <c:extLst>
            <c:ext xmlns:c16="http://schemas.microsoft.com/office/drawing/2014/chart" uri="{C3380CC4-5D6E-409C-BE32-E72D297353CC}">
              <c16:uniqueId val="{00000004-F9C1-422E-AD1B-107E91ABD0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C1-422E-AD1B-107E91ABD0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C1-422E-AD1B-107E91ABD0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1163</c:v>
                </c:pt>
                <c:pt idx="3">
                  <c:v>1145</c:v>
                </c:pt>
                <c:pt idx="6">
                  <c:v>1199</c:v>
                </c:pt>
                <c:pt idx="9">
                  <c:v>1125</c:v>
                </c:pt>
                <c:pt idx="12">
                  <c:v>1105</c:v>
                </c:pt>
              </c:numCache>
            </c:numRef>
          </c:val>
          <c:extLst>
            <c:ext xmlns:c16="http://schemas.microsoft.com/office/drawing/2014/chart" uri="{C3380CC4-5D6E-409C-BE32-E72D297353CC}">
              <c16:uniqueId val="{00000007-F9C1-422E-AD1B-107E91ABD0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495</c:v>
                </c:pt>
                <c:pt idx="2">
                  <c:v>#N/A</c:v>
                </c:pt>
                <c:pt idx="3">
                  <c:v>#N/A</c:v>
                </c:pt>
                <c:pt idx="4">
                  <c:v>499</c:v>
                </c:pt>
                <c:pt idx="5">
                  <c:v>#N/A</c:v>
                </c:pt>
                <c:pt idx="6">
                  <c:v>#N/A</c:v>
                </c:pt>
                <c:pt idx="7">
                  <c:v>509</c:v>
                </c:pt>
                <c:pt idx="8">
                  <c:v>#N/A</c:v>
                </c:pt>
                <c:pt idx="9">
                  <c:v>#N/A</c:v>
                </c:pt>
                <c:pt idx="10">
                  <c:v>455</c:v>
                </c:pt>
                <c:pt idx="11">
                  <c:v>#N/A</c:v>
                </c:pt>
                <c:pt idx="12">
                  <c:v>#N/A</c:v>
                </c:pt>
                <c:pt idx="13">
                  <c:v>482</c:v>
                </c:pt>
                <c:pt idx="14">
                  <c:v>#N/A</c:v>
                </c:pt>
              </c:numCache>
            </c:numRef>
          </c:val>
          <c:smooth val="0"/>
          <c:extLst>
            <c:ext xmlns:c16="http://schemas.microsoft.com/office/drawing/2014/chart" uri="{C3380CC4-5D6E-409C-BE32-E72D297353CC}">
              <c16:uniqueId val="{00000008-F9C1-422E-AD1B-107E91ABD0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7871</c:v>
                </c:pt>
                <c:pt idx="5">
                  <c:v>7389</c:v>
                </c:pt>
                <c:pt idx="8">
                  <c:v>6952</c:v>
                </c:pt>
                <c:pt idx="11">
                  <c:v>6633</c:v>
                </c:pt>
                <c:pt idx="14">
                  <c:v>6126</c:v>
                </c:pt>
              </c:numCache>
            </c:numRef>
          </c:val>
          <c:extLst>
            <c:ext xmlns:c16="http://schemas.microsoft.com/office/drawing/2014/chart" uri="{C3380CC4-5D6E-409C-BE32-E72D297353CC}">
              <c16:uniqueId val="{00000000-0CC2-44BE-A89F-DB04862F28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371</c:v>
                </c:pt>
                <c:pt idx="5">
                  <c:v>333</c:v>
                </c:pt>
                <c:pt idx="8">
                  <c:v>268</c:v>
                </c:pt>
                <c:pt idx="11">
                  <c:v>220</c:v>
                </c:pt>
                <c:pt idx="14">
                  <c:v>309</c:v>
                </c:pt>
              </c:numCache>
            </c:numRef>
          </c:val>
          <c:extLst>
            <c:ext xmlns:c16="http://schemas.microsoft.com/office/drawing/2014/chart" uri="{C3380CC4-5D6E-409C-BE32-E72D297353CC}">
              <c16:uniqueId val="{00000001-0CC2-44BE-A89F-DB04862F28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3433</c:v>
                </c:pt>
                <c:pt idx="5">
                  <c:v>3966</c:v>
                </c:pt>
                <c:pt idx="8">
                  <c:v>4757</c:v>
                </c:pt>
                <c:pt idx="11">
                  <c:v>6130</c:v>
                </c:pt>
                <c:pt idx="14">
                  <c:v>5711</c:v>
                </c:pt>
              </c:numCache>
            </c:numRef>
          </c:val>
          <c:extLst>
            <c:ext xmlns:c16="http://schemas.microsoft.com/office/drawing/2014/chart" uri="{C3380CC4-5D6E-409C-BE32-E72D297353CC}">
              <c16:uniqueId val="{00000002-0CC2-44BE-A89F-DB04862F28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C2-44BE-A89F-DB04862F28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C2-44BE-A89F-DB04862F28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0CC2-44BE-A89F-DB04862F28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1404</c:v>
                </c:pt>
                <c:pt idx="3">
                  <c:v>1324</c:v>
                </c:pt>
                <c:pt idx="6">
                  <c:v>1244</c:v>
                </c:pt>
                <c:pt idx="9">
                  <c:v>1265</c:v>
                </c:pt>
                <c:pt idx="12">
                  <c:v>1280</c:v>
                </c:pt>
              </c:numCache>
            </c:numRef>
          </c:val>
          <c:extLst>
            <c:ext xmlns:c16="http://schemas.microsoft.com/office/drawing/2014/chart" uri="{C3380CC4-5D6E-409C-BE32-E72D297353CC}">
              <c16:uniqueId val="{00000006-0CC2-44BE-A89F-DB04862F28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1108</c:v>
                </c:pt>
                <c:pt idx="3">
                  <c:v>920</c:v>
                </c:pt>
                <c:pt idx="6">
                  <c:v>729</c:v>
                </c:pt>
                <c:pt idx="9">
                  <c:v>563</c:v>
                </c:pt>
                <c:pt idx="12">
                  <c:v>486</c:v>
                </c:pt>
              </c:numCache>
            </c:numRef>
          </c:val>
          <c:extLst>
            <c:ext xmlns:c16="http://schemas.microsoft.com/office/drawing/2014/chart" uri="{C3380CC4-5D6E-409C-BE32-E72D297353CC}">
              <c16:uniqueId val="{00000007-0CC2-44BE-A89F-DB04862F28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c:v>
                </c:pt>
                <c:pt idx="3">
                  <c:v>55</c:v>
                </c:pt>
                <c:pt idx="6">
                  <c:v>41</c:v>
                </c:pt>
                <c:pt idx="9">
                  <c:v>52</c:v>
                </c:pt>
                <c:pt idx="12">
                  <c:v>48</c:v>
                </c:pt>
              </c:numCache>
            </c:numRef>
          </c:val>
          <c:extLst>
            <c:ext xmlns:c16="http://schemas.microsoft.com/office/drawing/2014/chart" uri="{C3380CC4-5D6E-409C-BE32-E72D297353CC}">
              <c16:uniqueId val="{00000008-0CC2-44BE-A89F-DB04862F28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35</c:v>
                </c:pt>
                <c:pt idx="3">
                  <c:v>28</c:v>
                </c:pt>
                <c:pt idx="6">
                  <c:v>22</c:v>
                </c:pt>
                <c:pt idx="9">
                  <c:v>16</c:v>
                </c:pt>
                <c:pt idx="12">
                  <c:v>10</c:v>
                </c:pt>
              </c:numCache>
            </c:numRef>
          </c:val>
          <c:extLst>
            <c:ext xmlns:c16="http://schemas.microsoft.com/office/drawing/2014/chart" uri="{C3380CC4-5D6E-409C-BE32-E72D297353CC}">
              <c16:uniqueId val="{00000009-0CC2-44BE-A89F-DB04862F28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9859</c:v>
                </c:pt>
                <c:pt idx="3">
                  <c:v>9455</c:v>
                </c:pt>
                <c:pt idx="6">
                  <c:v>8892</c:v>
                </c:pt>
                <c:pt idx="9">
                  <c:v>8182</c:v>
                </c:pt>
                <c:pt idx="12">
                  <c:v>7680</c:v>
                </c:pt>
              </c:numCache>
            </c:numRef>
          </c:val>
          <c:extLst>
            <c:ext xmlns:c16="http://schemas.microsoft.com/office/drawing/2014/chart" uri="{C3380CC4-5D6E-409C-BE32-E72D297353CC}">
              <c16:uniqueId val="{0000000A-0CC2-44BE-A89F-DB04862F28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804</c:v>
                </c:pt>
                <c:pt idx="2">
                  <c:v>#N/A</c:v>
                </c:pt>
                <c:pt idx="3">
                  <c:v>#N/A</c:v>
                </c:pt>
                <c:pt idx="4">
                  <c:v>95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C2-44BE-A89F-DB04862F28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1658</c:v>
                </c:pt>
                <c:pt idx="1">
                  <c:v>2094</c:v>
                </c:pt>
                <c:pt idx="2">
                  <c:v>2111</c:v>
                </c:pt>
              </c:numCache>
            </c:numRef>
          </c:val>
          <c:extLst>
            <c:ext xmlns:c16="http://schemas.microsoft.com/office/drawing/2014/chart" uri="{C3380CC4-5D6E-409C-BE32-E72D297353CC}">
              <c16:uniqueId val="{00000000-EC5C-4A47-8272-055DB36836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939</c:v>
                </c:pt>
                <c:pt idx="1">
                  <c:v>916</c:v>
                </c:pt>
                <c:pt idx="2">
                  <c:v>899</c:v>
                </c:pt>
              </c:numCache>
            </c:numRef>
          </c:val>
          <c:extLst>
            <c:ext xmlns:c16="http://schemas.microsoft.com/office/drawing/2014/chart" uri="{C3380CC4-5D6E-409C-BE32-E72D297353CC}">
              <c16:uniqueId val="{00000001-EC5C-4A47-8272-055DB36836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1814</c:v>
                </c:pt>
                <c:pt idx="1">
                  <c:v>2763</c:v>
                </c:pt>
                <c:pt idx="2">
                  <c:v>2840</c:v>
                </c:pt>
              </c:numCache>
            </c:numRef>
          </c:val>
          <c:extLst>
            <c:ext xmlns:c16="http://schemas.microsoft.com/office/drawing/2014/chart" uri="{C3380CC4-5D6E-409C-BE32-E72D297353CC}">
              <c16:uniqueId val="{00000002-EC5C-4A47-8272-055DB36836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元利償還金以下の地方債の発行により、新たな償還金より完済額が上回ったため、減少している。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今後、老朽化した公共施設の</a:t>
          </a:r>
          <a:r>
            <a:rPr lang="ja-JP" altLang="en-US" sz="1100" b="0" i="0" baseline="0">
              <a:solidFill>
                <a:schemeClr val="dk1"/>
              </a:solidFill>
              <a:effectLst/>
              <a:latin typeface="+mn-lt"/>
              <a:ea typeface="+mn-ea"/>
              <a:cs typeface="+mn-cs"/>
            </a:rPr>
            <a:t>改修や集約化、</a:t>
          </a:r>
          <a:r>
            <a:rPr lang="ja-JP" altLang="ja-JP" sz="1100" b="0" i="0" baseline="0">
              <a:solidFill>
                <a:schemeClr val="dk1"/>
              </a:solidFill>
              <a:effectLst/>
              <a:latin typeface="+mn-lt"/>
              <a:ea typeface="+mn-ea"/>
              <a:cs typeface="+mn-cs"/>
            </a:rPr>
            <a:t>長寿命化を控えることから、長期振興計画と公共施設等総合管理計画の連動により、事業選択を精査し、新規の地方債発行の抑制を図る。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1"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満期一括償還地方債はない</a:t>
          </a:r>
          <a:r>
            <a:rPr lang="ja-JP" altLang="ja-JP" sz="1100" b="1" i="0" baseline="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年度は、再編交付金事業基金等の充当可能基金</a:t>
          </a:r>
          <a:r>
            <a:rPr lang="ja-JP" altLang="en-US" sz="1100" b="0" i="0" baseline="0">
              <a:solidFill>
                <a:schemeClr val="dk1"/>
              </a:solidFill>
              <a:effectLst/>
              <a:latin typeface="+mn-lt"/>
              <a:ea typeface="+mn-ea"/>
              <a:cs typeface="+mn-cs"/>
            </a:rPr>
            <a:t>は減少となったものの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地方債について</a:t>
          </a:r>
          <a:r>
            <a:rPr lang="ja-JP" altLang="ja-JP" sz="1100" b="0" i="0" baseline="0">
              <a:solidFill>
                <a:schemeClr val="dk1"/>
              </a:solidFill>
              <a:effectLst/>
              <a:latin typeface="+mn-lt"/>
              <a:ea typeface="+mn-ea"/>
              <a:cs typeface="+mn-cs"/>
            </a:rPr>
            <a:t>償還額が新規発行額を上回ったことによる残高の減少</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昨年同様将来負担率比率はマイナスとなった。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しかし、今後、既存の公共施設の維持補修費など長寿命化に係る経費は増大すると見込まれる。対策として、長期振興計画と公共施設等総合管理計画を連動させることで、単年度負担が過大にならないよう、改修事業費等の平準化と地方債発行の抑制による将来負担額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鹿児島県西之表市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年度においては、主に再編交付金事業基金の積立による増額により、基金全体としては増となっていた。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年度においては、財政調整基金について、基金繰入額以上に積み戻すこと</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でき</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、歳入における地方税</a:t>
          </a:r>
          <a:r>
            <a:rPr lang="ja-JP" altLang="en-US" sz="1100" b="0" i="0" baseline="0">
              <a:solidFill>
                <a:schemeClr val="dk1"/>
              </a:solidFill>
              <a:effectLst/>
              <a:latin typeface="+mn-lt"/>
              <a:ea typeface="+mn-ea"/>
              <a:cs typeface="+mn-cs"/>
            </a:rPr>
            <a:t>及び交付税</a:t>
          </a:r>
          <a:r>
            <a:rPr lang="ja-JP" altLang="ja-JP" sz="1100" b="0" i="0" baseline="0">
              <a:solidFill>
                <a:schemeClr val="dk1"/>
              </a:solidFill>
              <a:effectLst/>
              <a:latin typeface="+mn-lt"/>
              <a:ea typeface="+mn-ea"/>
              <a:cs typeface="+mn-cs"/>
            </a:rPr>
            <a:t>等の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により、増加額は</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千</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百万円と</a:t>
          </a:r>
          <a:r>
            <a:rPr lang="ja-JP" altLang="en-US" sz="1100" b="0" i="0" baseline="0">
              <a:solidFill>
                <a:schemeClr val="dk1"/>
              </a:solidFill>
              <a:effectLst/>
              <a:latin typeface="+mn-lt"/>
              <a:ea typeface="+mn-ea"/>
              <a:cs typeface="+mn-cs"/>
            </a:rPr>
            <a:t>なり、</a:t>
          </a:r>
          <a:r>
            <a:rPr lang="ja-JP" altLang="ja-JP" sz="1100" b="0" i="0" baseline="0">
              <a:solidFill>
                <a:schemeClr val="dk1"/>
              </a:solidFill>
              <a:effectLst/>
              <a:latin typeface="+mn-lt"/>
              <a:ea typeface="+mn-ea"/>
              <a:cs typeface="+mn-cs"/>
            </a:rPr>
            <a:t>前年度</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比</a:t>
          </a:r>
          <a:r>
            <a:rPr lang="ja-JP" altLang="en-US" sz="1100" b="0" i="0" baseline="0">
              <a:solidFill>
                <a:schemeClr val="dk1"/>
              </a:solidFill>
              <a:effectLst/>
              <a:latin typeface="+mn-lt"/>
              <a:ea typeface="+mn-ea"/>
              <a:cs typeface="+mn-cs"/>
            </a:rPr>
            <a:t>べ増加額は小さくなっている。</a:t>
          </a:r>
          <a:r>
            <a:rPr lang="ja-JP" altLang="ja-JP" sz="1100" b="0" i="0" baseline="0">
              <a:solidFill>
                <a:schemeClr val="dk1"/>
              </a:solidFill>
              <a:effectLst/>
              <a:latin typeface="+mn-lt"/>
              <a:ea typeface="+mn-ea"/>
              <a:cs typeface="+mn-cs"/>
            </a:rPr>
            <a:t>減債基金については、大型事業の元金償還開始等により前年度比</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千</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百</a:t>
          </a:r>
          <a:r>
            <a:rPr lang="ja-JP" altLang="en-US" sz="1100" b="0" i="0" baseline="0">
              <a:solidFill>
                <a:schemeClr val="dk1"/>
              </a:solidFill>
              <a:effectLst/>
              <a:latin typeface="+mn-lt"/>
              <a:ea typeface="+mn-ea"/>
              <a:cs typeface="+mn-cs"/>
            </a:rPr>
            <a:t>万</a:t>
          </a:r>
          <a:r>
            <a:rPr lang="ja-JP" altLang="ja-JP" sz="1100" b="0" i="0" baseline="0">
              <a:solidFill>
                <a:schemeClr val="dk1"/>
              </a:solidFill>
              <a:effectLst/>
              <a:latin typeface="+mn-lt"/>
              <a:ea typeface="+mn-ea"/>
              <a:cs typeface="+mn-cs"/>
            </a:rPr>
            <a:t>円減少となった。</a:t>
          </a:r>
          <a:r>
            <a:rPr lang="ja-JP" altLang="ja-JP" sz="1100" b="0" i="0" baseline="0">
              <a:solidFill>
                <a:sysClr val="windowText" lastClr="000000"/>
              </a:solidFill>
              <a:effectLst/>
              <a:latin typeface="+mn-lt"/>
              <a:ea typeface="+mn-ea"/>
              <a:cs typeface="+mn-cs"/>
            </a:rPr>
            <a:t>その他特定目的基金において、再編交付金事業基金の積立</a:t>
          </a:r>
          <a:r>
            <a:rPr lang="ja-JP" altLang="en-US" sz="1100" b="0" i="0" baseline="0">
              <a:solidFill>
                <a:sysClr val="windowText" lastClr="000000"/>
              </a:solidFill>
              <a:effectLst/>
              <a:latin typeface="+mn-lt"/>
              <a:ea typeface="+mn-ea"/>
              <a:cs typeface="+mn-cs"/>
            </a:rPr>
            <a:t>が４千１</a:t>
          </a:r>
          <a:r>
            <a:rPr lang="ja-JP" altLang="ja-JP" sz="1100" b="0" i="0" baseline="0">
              <a:solidFill>
                <a:sysClr val="windowText" lastClr="000000"/>
              </a:solidFill>
              <a:effectLst/>
              <a:latin typeface="+mn-lt"/>
              <a:ea typeface="+mn-ea"/>
              <a:cs typeface="+mn-cs"/>
            </a:rPr>
            <a:t>百万円の増加、ふるさと納税寄附基金については、基金繰入より寄付額が下回ったことから、前年度比</a:t>
          </a:r>
          <a:r>
            <a:rPr lang="ja-JP" altLang="en-US" sz="1100" b="0" i="0" baseline="0">
              <a:solidFill>
                <a:sysClr val="windowText" lastClr="000000"/>
              </a:solidFill>
              <a:effectLst/>
              <a:latin typeface="+mn-lt"/>
              <a:ea typeface="+mn-ea"/>
              <a:cs typeface="+mn-cs"/>
            </a:rPr>
            <a:t>１</a:t>
          </a:r>
          <a:r>
            <a:rPr lang="ja-JP" altLang="ja-JP" sz="1100" b="0" i="0" baseline="0">
              <a:solidFill>
                <a:sysClr val="windowText" lastClr="000000"/>
              </a:solidFill>
              <a:effectLst/>
              <a:latin typeface="+mn-lt"/>
              <a:ea typeface="+mn-ea"/>
              <a:cs typeface="+mn-cs"/>
            </a:rPr>
            <a:t>千</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百万円の減少となった。基金全体としては、前年度比</a:t>
          </a:r>
          <a:r>
            <a:rPr lang="ja-JP" altLang="en-US" sz="1100" b="0" i="0" baseline="0">
              <a:solidFill>
                <a:sysClr val="windowText" lastClr="000000"/>
              </a:solidFill>
              <a:effectLst/>
              <a:latin typeface="+mn-lt"/>
              <a:ea typeface="+mn-ea"/>
              <a:cs typeface="+mn-cs"/>
            </a:rPr>
            <a:t>７</a:t>
          </a:r>
          <a:r>
            <a:rPr lang="ja-JP" altLang="ja-JP" sz="1100" b="0" i="0" baseline="0">
              <a:solidFill>
                <a:sysClr val="windowText" lastClr="000000"/>
              </a:solidFill>
              <a:effectLst/>
              <a:latin typeface="+mn-lt"/>
              <a:ea typeface="+mn-ea"/>
              <a:cs typeface="+mn-cs"/>
            </a:rPr>
            <a:t>千</a:t>
          </a:r>
          <a:r>
            <a:rPr lang="ja-JP" altLang="en-US" sz="1100" b="0" i="0" baseline="0">
              <a:solidFill>
                <a:sysClr val="windowText" lastClr="000000"/>
              </a:solidFill>
              <a:effectLst/>
              <a:latin typeface="+mn-lt"/>
              <a:ea typeface="+mn-ea"/>
              <a:cs typeface="+mn-cs"/>
            </a:rPr>
            <a:t>８</a:t>
          </a:r>
          <a:r>
            <a:rPr lang="ja-JP" altLang="ja-JP" sz="1100" b="0" i="0" baseline="0">
              <a:solidFill>
                <a:sysClr val="windowText" lastClr="000000"/>
              </a:solidFill>
              <a:effectLst/>
              <a:latin typeface="+mn-lt"/>
              <a:ea typeface="+mn-ea"/>
              <a:cs typeface="+mn-cs"/>
            </a:rPr>
            <a:t>百万円の増加となった。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年度については、基金全体としては増額となっており、主に再編交付金事業基金の積立による増額による。財政調整基金については、</a:t>
          </a:r>
          <a:r>
            <a:rPr lang="ja-JP" altLang="ja-JP" sz="1100" b="0" i="0" baseline="0">
              <a:solidFill>
                <a:schemeClr val="dk1"/>
              </a:solidFill>
              <a:effectLst/>
              <a:latin typeface="+mn-lt"/>
              <a:ea typeface="+mn-ea"/>
              <a:cs typeface="+mn-cs"/>
            </a:rPr>
            <a:t>歳入における地方税及び交付税等の減により、増加額は１千７百万円となり、前年度に比べ増加額は小さく</a:t>
          </a:r>
          <a:r>
            <a:rPr lang="ja-JP" altLang="en-US" sz="1100" b="0" i="0" baseline="0">
              <a:solidFill>
                <a:schemeClr val="dk1"/>
              </a:solidFill>
              <a:effectLst/>
              <a:latin typeface="+mn-lt"/>
              <a:ea typeface="+mn-ea"/>
              <a:cs typeface="+mn-cs"/>
            </a:rPr>
            <a:t>なった</a:t>
          </a:r>
          <a:r>
            <a:rPr lang="ja-JP"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弾力的な財政運用に必要となる財政調整基金の確保を図るため、引き続き事務事業評価とスクラップアンドビルドを基調とした事業精査による歳出の抑制と、自主財源の確保に努める。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再編交付金事業基金：再編交付金を活用する事業のうち、継続して取り組む必要のある事業に充当する。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公共施設建設基金：公共施設建設事業の財源に充てる。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ふるさと応援寄附基金：ふるさと応援寄附金を積み立て、寄付者が希望する使途に応じた事業に充当する。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都市計画事業基金：都市計画事業の円滑な推進を図るため、事業認可を受けた事業に充当する。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再編交付金事業基金：充当先の事業費に応じた積立を行ったことによる増額。</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ふるさと応援寄附基金：寄付額より、翌年度の当初予算において事業への充当を行った額が上回ったため減額となった。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都市計画事業基金：令和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年度で充当する事業がなくなったため、当該年度の都市計画税全額を積み立てた。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公共施設建設基金：今後、公共施設等の長寿命化対策事業の更なる増加が見込まることから、一定額を確保していく。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ふるさと応援寄附基金：引き続きふるさと応援寄附金を積立て、速やかに寄付者の希望使途に応じた事業に充当する。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都市計画事業基金：令和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年度改定の都市計画マスタープランに基づく都市計画事業認可事業に充当する。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基金繰入額以上に積み戻すことはできたが、歳入における地方税及び交付税等の減により、１千７百万円の</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となり、前年度に比べ増加額は小さくなっている。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依存財源である地方交付税や国県支出金の変動や扶助費など社会保障関連経費の伸びが不透明であるため、財政調整基金による財源調整を行ってきた。基金繰入額が増加傾向にあることから、今後も歳入確保に努めるとともに、事務事業評価による事業精査、事業のスクラップアンドビルドを行い歳出の抑制を図り、基金繰入額が過大とならない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年度繰越の防災行政無線（デジタル化）設置事業に係る元利償還が令和４年度から開始したことによる基金繰入（△</a:t>
          </a:r>
          <a:r>
            <a:rPr kumimoji="1" lang="en-US" altLang="ja-JP" sz="1100" b="0" i="0" baseline="0">
              <a:solidFill>
                <a:schemeClr val="dk1"/>
              </a:solidFill>
              <a:effectLst/>
              <a:latin typeface="+mn-lt"/>
              <a:ea typeface="+mn-ea"/>
              <a:cs typeface="+mn-cs"/>
            </a:rPr>
            <a:t>44</a:t>
          </a:r>
          <a:r>
            <a:rPr kumimoji="1" lang="ja-JP" altLang="ja-JP" sz="1100" b="0" i="0" baseline="0">
              <a:solidFill>
                <a:schemeClr val="dk1"/>
              </a:solidFill>
              <a:effectLst/>
              <a:latin typeface="+mn-lt"/>
              <a:ea typeface="+mn-ea"/>
              <a:cs typeface="+mn-cs"/>
            </a:rPr>
            <a:t>百万円）による減と、令和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年度普通交付税追加交付の臨時財政対策債償還基金費の基金積立（</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百万円）をしたことによる増のため。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今後も公共施設等の長寿命化対策事業の増加や市営住宅建替事業が見込まれることから、西之表市長期振興計画実施計画運用基準に基づき、事業規模が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億円程度になる事業を実施する担保として、事業開始から償還までに事業費相当分の積立を行う。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14,095
13,966
205.57
14,832,318
14,387,810
403,182
6,355,807
7,679,819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人口の減少や全国平均を上回る高齢化率（令和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年末</a:t>
          </a:r>
          <a:r>
            <a:rPr lang="en-US" altLang="ja-JP" sz="1100" b="0" i="0" baseline="0">
              <a:solidFill>
                <a:schemeClr val="dk1"/>
              </a:solidFill>
              <a:effectLst/>
              <a:latin typeface="+mn-lt"/>
              <a:ea typeface="+mn-ea"/>
              <a:cs typeface="+mn-cs"/>
            </a:rPr>
            <a:t>39.56</a:t>
          </a:r>
          <a:r>
            <a:rPr lang="ja-JP" altLang="ja-JP" sz="1100" b="0" i="0" baseline="0">
              <a:solidFill>
                <a:schemeClr val="dk1"/>
              </a:solidFill>
              <a:effectLst/>
              <a:latin typeface="+mn-lt"/>
              <a:ea typeface="+mn-ea"/>
              <a:cs typeface="+mn-cs"/>
            </a:rPr>
            <a:t>％）に加え、市内に中心となる産業がないこと等により、財政基盤が弱く、類似団体平均を下回っている。今後も行政評価による事業の見直しを行い、費用対効果を見定めるとともに、ふるさと納税の推進や市有財産の利活用による自主財源の確保を図る。また、長期振興計画に沿った形で施策の重点化・効率化に努め、活気あるまちづくりを展開しつつ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167640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917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43</xdr:row>
      <xdr:rowOff>167640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43</xdr:row>
      <xdr:rowOff>167640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167640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116840</xdr:rowOff>
    </xdr:from>
    <xdr:to>
      <xdr:col>19</xdr:col>
      <xdr:colOff>184150</xdr:colOff>
      <xdr:row>44</xdr:row>
      <xdr:rowOff>46990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31767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対前年度比</a:t>
          </a:r>
          <a:r>
            <a:rPr lang="en-US" altLang="ja-JP" sz="1100" b="0" i="0" baseline="0">
              <a:solidFill>
                <a:schemeClr val="dk1"/>
              </a:solidFill>
              <a:effectLst/>
              <a:latin typeface="+mn-lt"/>
              <a:ea typeface="+mn-ea"/>
              <a:cs typeface="+mn-cs"/>
            </a:rPr>
            <a:t>5.0</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となった要因として、経常収支比率の分子となる</a:t>
          </a:r>
          <a:r>
            <a:rPr lang="ja-JP" altLang="en-US" sz="1100" b="0" i="0" baseline="0">
              <a:solidFill>
                <a:schemeClr val="dk1"/>
              </a:solidFill>
              <a:effectLst/>
              <a:latin typeface="+mn-lt"/>
              <a:ea typeface="+mn-ea"/>
              <a:cs typeface="+mn-cs"/>
            </a:rPr>
            <a:t>臨時</a:t>
          </a:r>
          <a:r>
            <a:rPr lang="ja-JP" altLang="ja-JP" sz="1100" b="0" i="0" baseline="0">
              <a:solidFill>
                <a:schemeClr val="dk1"/>
              </a:solidFill>
              <a:effectLst/>
              <a:latin typeface="+mn-lt"/>
              <a:ea typeface="+mn-ea"/>
              <a:cs typeface="+mn-cs"/>
            </a:rPr>
            <a:t>の一般財源充当額</a:t>
          </a:r>
          <a:r>
            <a:rPr lang="ja-JP" altLang="en-US" sz="1100" b="0" i="0" baseline="0">
              <a:solidFill>
                <a:schemeClr val="dk1"/>
              </a:solidFill>
              <a:effectLst/>
              <a:latin typeface="+mn-lt"/>
              <a:ea typeface="+mn-ea"/>
              <a:cs typeface="+mn-cs"/>
            </a:rPr>
            <a:t>の積立金が減</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1,145,841</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となった影響が大きく</a:t>
          </a:r>
          <a:r>
            <a:rPr lang="ja-JP" altLang="ja-JP" sz="1100" b="0" i="0" baseline="0">
              <a:solidFill>
                <a:schemeClr val="dk1"/>
              </a:solidFill>
              <a:effectLst/>
              <a:latin typeface="+mn-lt"/>
              <a:ea typeface="+mn-ea"/>
              <a:cs typeface="+mn-cs"/>
            </a:rPr>
            <a:t>、分子全体が</a:t>
          </a:r>
          <a:r>
            <a:rPr lang="en-US" altLang="ja-JP" sz="1100" b="0" i="0" baseline="0">
              <a:solidFill>
                <a:schemeClr val="dk1"/>
              </a:solidFill>
              <a:effectLst/>
              <a:latin typeface="+mn-lt"/>
              <a:ea typeface="+mn-ea"/>
              <a:cs typeface="+mn-cs"/>
            </a:rPr>
            <a:t>175</a:t>
          </a:r>
          <a:r>
            <a:rPr lang="ja-JP" altLang="ja-JP" sz="1100" b="0" i="0" baseline="0">
              <a:solidFill>
                <a:schemeClr val="dk1"/>
              </a:solidFill>
              <a:effectLst/>
              <a:latin typeface="+mn-lt"/>
              <a:ea typeface="+mn-ea"/>
              <a:cs typeface="+mn-cs"/>
            </a:rPr>
            <a:t>百万円の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となったことに加え、分母である経常一般財源等収入の</a:t>
          </a:r>
          <a:r>
            <a:rPr lang="ja-JP" altLang="en-US" sz="1100" b="0" i="0" baseline="0">
              <a:solidFill>
                <a:schemeClr val="dk1"/>
              </a:solidFill>
              <a:effectLst/>
              <a:latin typeface="+mn-lt"/>
              <a:ea typeface="+mn-ea"/>
              <a:cs typeface="+mn-cs"/>
            </a:rPr>
            <a:t>うち普通交付</a:t>
          </a:r>
          <a:r>
            <a:rPr lang="ja-JP" altLang="ja-JP" sz="1100" b="0" i="0" baseline="0">
              <a:solidFill>
                <a:schemeClr val="dk1"/>
              </a:solidFill>
              <a:effectLst/>
              <a:latin typeface="+mn-lt"/>
              <a:ea typeface="+mn-ea"/>
              <a:cs typeface="+mn-cs"/>
            </a:rPr>
            <a:t>税</a:t>
          </a:r>
          <a:r>
            <a:rPr lang="ja-JP" altLang="en-US" sz="1100" b="0" i="0" baseline="0">
              <a:solidFill>
                <a:schemeClr val="dk1"/>
              </a:solidFill>
              <a:effectLst/>
              <a:latin typeface="+mn-lt"/>
              <a:ea typeface="+mn-ea"/>
              <a:cs typeface="+mn-cs"/>
            </a:rPr>
            <a:t>が減</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232</a:t>
          </a:r>
          <a:r>
            <a:rPr lang="ja-JP" altLang="ja-JP" sz="1100" b="0" i="0" baseline="0">
              <a:solidFill>
                <a:schemeClr val="dk1"/>
              </a:solidFill>
              <a:effectLst/>
              <a:latin typeface="+mn-lt"/>
              <a:ea typeface="+mn-ea"/>
              <a:cs typeface="+mn-cs"/>
            </a:rPr>
            <a:t>百万円）となり分母全体で</a:t>
          </a:r>
          <a:r>
            <a:rPr lang="en-US" altLang="ja-JP" sz="1100" b="0" i="0" baseline="0">
              <a:solidFill>
                <a:schemeClr val="dk1"/>
              </a:solidFill>
              <a:effectLst/>
              <a:latin typeface="+mn-lt"/>
              <a:ea typeface="+mn-ea"/>
              <a:cs typeface="+mn-cs"/>
            </a:rPr>
            <a:t>173</a:t>
          </a:r>
          <a:r>
            <a:rPr lang="ja-JP" altLang="ja-JP" sz="1100" b="0" i="0" baseline="0">
              <a:solidFill>
                <a:schemeClr val="dk1"/>
              </a:solidFill>
              <a:effectLst/>
              <a:latin typeface="+mn-lt"/>
              <a:ea typeface="+mn-ea"/>
              <a:cs typeface="+mn-cs"/>
            </a:rPr>
            <a:t>百万円の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となったことによるものである。</a:t>
          </a:r>
          <a:r>
            <a:rPr lang="ja-JP" altLang="en-US" sz="1100" b="0" i="0" baseline="0">
              <a:solidFill>
                <a:schemeClr val="dk1"/>
              </a:solidFill>
              <a:effectLst/>
              <a:latin typeface="+mn-lt"/>
              <a:ea typeface="+mn-ea"/>
              <a:cs typeface="+mn-cs"/>
            </a:rPr>
            <a:t>昨年度の一時的な地方税増収の反動により、</a:t>
          </a:r>
          <a:r>
            <a:rPr lang="ja-JP" altLang="ja-JP" sz="1100" b="0" i="0" baseline="0">
              <a:solidFill>
                <a:schemeClr val="dk1"/>
              </a:solidFill>
              <a:effectLst/>
              <a:latin typeface="+mn-lt"/>
              <a:ea typeface="+mn-ea"/>
              <a:cs typeface="+mn-cs"/>
            </a:rPr>
            <a:t>交付税の減額が大きく、</a:t>
          </a:r>
          <a:r>
            <a:rPr lang="ja-JP" altLang="en-US" sz="1100" b="0" i="0" baseline="0">
              <a:solidFill>
                <a:schemeClr val="dk1"/>
              </a:solidFill>
              <a:effectLst/>
              <a:latin typeface="+mn-lt"/>
              <a:ea typeface="+mn-ea"/>
              <a:cs typeface="+mn-cs"/>
            </a:rPr>
            <a:t>数値が増となった。</a:t>
          </a:r>
          <a:r>
            <a:rPr lang="ja-JP" altLang="ja-JP" sz="1100" b="0" i="0" baseline="0">
              <a:solidFill>
                <a:schemeClr val="dk1"/>
              </a:solidFill>
              <a:effectLst/>
              <a:latin typeface="+mn-lt"/>
              <a:ea typeface="+mn-ea"/>
              <a:cs typeface="+mn-cs"/>
            </a:rPr>
            <a:t>依存財源に大きく影響を受ける数値であるため、引き続き事務事業の統廃合を含めた見直し等、経常経費の圧縮に努める。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144235</xdr:rowOff>
    </xdr:from>
    <xdr:to>
      <xdr:col>23</xdr:col>
      <xdr:colOff>133350</xdr:colOff>
      <xdr:row>59</xdr:row>
      <xdr:rowOff>145143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88335"/>
          <a:ext cx="8382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144235</xdr:rowOff>
    </xdr:from>
    <xdr:to>
      <xdr:col>19</xdr:col>
      <xdr:colOff>133350</xdr:colOff>
      <xdr:row>60</xdr:row>
      <xdr:rowOff>46083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88335"/>
          <a:ext cx="889000" cy="24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55517</xdr:rowOff>
    </xdr:from>
    <xdr:to>
      <xdr:col>15</xdr:col>
      <xdr:colOff>82550</xdr:colOff>
      <xdr:row>60</xdr:row>
      <xdr:rowOff>46083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71067"/>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55517</xdr:rowOff>
    </xdr:from>
    <xdr:to>
      <xdr:col>11</xdr:col>
      <xdr:colOff>31750</xdr:colOff>
      <xdr:row>59</xdr:row>
      <xdr:rowOff>134801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7106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94343</xdr:rowOff>
    </xdr:from>
    <xdr:to>
      <xdr:col>23</xdr:col>
      <xdr:colOff>184150</xdr:colOff>
      <xdr:row>60</xdr:row>
      <xdr:rowOff>24493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110870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5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93435</xdr:rowOff>
    </xdr:from>
    <xdr:to>
      <xdr:col>19</xdr:col>
      <xdr:colOff>184150</xdr:colOff>
      <xdr:row>59</xdr:row>
      <xdr:rowOff>23585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33762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06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166733</xdr:rowOff>
    </xdr:from>
    <xdr:to>
      <xdr:col>15</xdr:col>
      <xdr:colOff>133350</xdr:colOff>
      <xdr:row>60</xdr:row>
      <xdr:rowOff>96883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107060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4717</xdr:rowOff>
    </xdr:from>
    <xdr:to>
      <xdr:col>11</xdr:col>
      <xdr:colOff>82550</xdr:colOff>
      <xdr:row>59</xdr:row>
      <xdr:rowOff>106317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116494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84001</xdr:rowOff>
    </xdr:from>
    <xdr:to>
      <xdr:col>7</xdr:col>
      <xdr:colOff>31750</xdr:colOff>
      <xdr:row>60</xdr:row>
      <xdr:rowOff>14151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24328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類似団体平均に比べ高く、昨年度と比較して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増加している</a:t>
          </a:r>
          <a:r>
            <a:rPr lang="ja-JP" altLang="en-US" sz="1100" b="0" i="0" baseline="0">
              <a:solidFill>
                <a:schemeClr val="dk1"/>
              </a:solidFill>
              <a:effectLst/>
              <a:latin typeface="+mn-lt"/>
              <a:ea typeface="+mn-ea"/>
              <a:cs typeface="+mn-cs"/>
            </a:rPr>
            <a:t>。これは、会計年度任用職員の手当、給与等（</a:t>
          </a:r>
          <a:r>
            <a:rPr lang="en-US" altLang="ja-JP" sz="1100" b="0" i="0" baseline="0">
              <a:solidFill>
                <a:schemeClr val="dk1"/>
              </a:solidFill>
              <a:effectLst/>
              <a:latin typeface="+mn-lt"/>
              <a:ea typeface="+mn-ea"/>
              <a:cs typeface="+mn-cs"/>
            </a:rPr>
            <a:t>+80</a:t>
          </a:r>
          <a:r>
            <a:rPr lang="ja-JP" altLang="en-US" sz="1100" b="0" i="0" baseline="0">
              <a:solidFill>
                <a:schemeClr val="dk1"/>
              </a:solidFill>
              <a:effectLst/>
              <a:latin typeface="+mn-lt"/>
              <a:ea typeface="+mn-ea"/>
              <a:cs typeface="+mn-cs"/>
            </a:rPr>
            <a:t>百万円）及び</a:t>
          </a:r>
          <a:r>
            <a:rPr lang="ja-JP" altLang="ja-JP" sz="1100" b="0" i="0" baseline="0">
              <a:solidFill>
                <a:schemeClr val="dk1"/>
              </a:solidFill>
              <a:effectLst/>
              <a:latin typeface="+mn-lt"/>
              <a:ea typeface="+mn-ea"/>
              <a:cs typeface="+mn-cs"/>
            </a:rPr>
            <a:t>物件費が補助事業の実施等により前年度比＋</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百万円増加した</a:t>
          </a:r>
          <a:r>
            <a:rPr lang="ja-JP" altLang="en-US" sz="1100" b="0" i="0" baseline="0">
              <a:solidFill>
                <a:schemeClr val="dk1"/>
              </a:solidFill>
              <a:effectLst/>
              <a:latin typeface="+mn-lt"/>
              <a:ea typeface="+mn-ea"/>
              <a:cs typeface="+mn-cs"/>
            </a:rPr>
            <a:t>ことが主な要因</a:t>
          </a:r>
          <a:r>
            <a:rPr lang="ja-JP" altLang="ja-JP" sz="1100" b="0" i="0" baseline="0">
              <a:solidFill>
                <a:schemeClr val="dk1"/>
              </a:solidFill>
              <a:effectLst/>
              <a:latin typeface="+mn-lt"/>
              <a:ea typeface="+mn-ea"/>
              <a:cs typeface="+mn-cs"/>
            </a:rPr>
            <a:t>である。事務事業の統廃合を含めた見直し等、経費の圧縮に努める。</a:t>
          </a:r>
          <a:r>
            <a:rPr lang="ja-JP" altLang="en-US" sz="1100" b="0" i="0" baseline="0">
              <a:solidFill>
                <a:schemeClr val="dk1"/>
              </a:solidFill>
              <a:effectLst/>
              <a:latin typeface="+mn-lt"/>
              <a:ea typeface="+mn-ea"/>
              <a:cs typeface="+mn-cs"/>
            </a:rPr>
            <a:t>一方で、</a:t>
          </a:r>
          <a:r>
            <a:rPr lang="ja-JP" altLang="ja-JP" sz="1100" b="0" i="0" baseline="0">
              <a:solidFill>
                <a:schemeClr val="dk1"/>
              </a:solidFill>
              <a:effectLst/>
              <a:latin typeface="+mn-lt"/>
              <a:ea typeface="+mn-ea"/>
              <a:cs typeface="+mn-cs"/>
            </a:rPr>
            <a:t>公共施設</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老朽化による維持管理費用が今後もかかる見込みである</a:t>
          </a:r>
          <a:r>
            <a:rPr lang="ja-JP" altLang="en-US" sz="1100" b="0" i="0" baseline="0">
              <a:solidFill>
                <a:schemeClr val="dk1"/>
              </a:solidFill>
              <a:effectLst/>
              <a:latin typeface="+mn-lt"/>
              <a:ea typeface="+mn-ea"/>
              <a:cs typeface="+mn-cs"/>
            </a:rPr>
            <a:t>ことから</a:t>
          </a:r>
          <a:r>
            <a:rPr lang="ja-JP" altLang="ja-JP" sz="1100" b="0" i="0" baseline="0">
              <a:solidFill>
                <a:schemeClr val="dk1"/>
              </a:solidFill>
              <a:effectLst/>
              <a:latin typeface="+mn-lt"/>
              <a:ea typeface="+mn-ea"/>
              <a:cs typeface="+mn-cs"/>
            </a:rPr>
            <a:t>、公共施設等総合管理計画及び個別計画（長寿命化計画）に基づき、施設の集約化・複合化・用途廃止を進めるなど公共施設等の維持管理を適切に行い、引き続きコスト削減を図る。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49692</xdr:rowOff>
    </xdr:from>
    <xdr:to>
      <xdr:col>23</xdr:col>
      <xdr:colOff>133350</xdr:colOff>
      <xdr:row>81</xdr:row>
      <xdr:rowOff>52005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7142"/>
          <a:ext cx="8382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44628</xdr:rowOff>
    </xdr:from>
    <xdr:to>
      <xdr:col>19</xdr:col>
      <xdr:colOff>133350</xdr:colOff>
      <xdr:row>81</xdr:row>
      <xdr:rowOff>49692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2078"/>
          <a:ext cx="889000" cy="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41804</xdr:rowOff>
    </xdr:from>
    <xdr:to>
      <xdr:col>15</xdr:col>
      <xdr:colOff>82550</xdr:colOff>
      <xdr:row>81</xdr:row>
      <xdr:rowOff>44628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9254"/>
          <a:ext cx="889000"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41804</xdr:rowOff>
    </xdr:from>
    <xdr:to>
      <xdr:col>11</xdr:col>
      <xdr:colOff>31750</xdr:colOff>
      <xdr:row>81</xdr:row>
      <xdr:rowOff>42371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29254"/>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1205</xdr:rowOff>
    </xdr:from>
    <xdr:to>
      <xdr:col>23</xdr:col>
      <xdr:colOff>184150</xdr:colOff>
      <xdr:row>81</xdr:row>
      <xdr:rowOff>102805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49482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170342</xdr:rowOff>
    </xdr:from>
    <xdr:to>
      <xdr:col>19</xdr:col>
      <xdr:colOff>184150</xdr:colOff>
      <xdr:row>81</xdr:row>
      <xdr:rowOff>100492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85269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2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165278</xdr:rowOff>
    </xdr:from>
    <xdr:to>
      <xdr:col>15</xdr:col>
      <xdr:colOff>133350</xdr:colOff>
      <xdr:row>81</xdr:row>
      <xdr:rowOff>95428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105605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5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162454</xdr:rowOff>
    </xdr:from>
    <xdr:to>
      <xdr:col>11</xdr:col>
      <xdr:colOff>82550</xdr:colOff>
      <xdr:row>81</xdr:row>
      <xdr:rowOff>92604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102781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163021</xdr:rowOff>
    </xdr:from>
    <xdr:to>
      <xdr:col>7</xdr:col>
      <xdr:colOff>31750</xdr:colOff>
      <xdr:row>81</xdr:row>
      <xdr:rowOff>93171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77948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対前年度比で</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下降</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、類似団体平均値を</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ポイント下回っている。引き続き</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を上回らないように努める。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705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48986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a:t>
          </a:r>
          <a:r>
            <a:rPr kumimoji="1" lang="ja-JP" altLang="en-US" sz="1100" b="0" i="0" baseline="0">
              <a:solidFill>
                <a:schemeClr val="dk1"/>
              </a:solidFill>
              <a:effectLst/>
              <a:latin typeface="+mn-lt"/>
              <a:ea typeface="+mn-ea"/>
              <a:cs typeface="+mn-cs"/>
            </a:rPr>
            <a:t>が減少に転じたの</a:t>
          </a:r>
          <a:r>
            <a:rPr kumimoji="1" lang="ja-JP" altLang="ja-JP" sz="1100" b="0" i="0" baseline="0">
              <a:solidFill>
                <a:schemeClr val="dk1"/>
              </a:solidFill>
              <a:effectLst/>
              <a:latin typeface="+mn-lt"/>
              <a:ea typeface="+mn-ea"/>
              <a:cs typeface="+mn-cs"/>
            </a:rPr>
            <a:t>は、人口減少</a:t>
          </a:r>
          <a:r>
            <a:rPr kumimoji="1" lang="ja-JP" altLang="en-US" sz="1100" b="0" i="0" baseline="0">
              <a:solidFill>
                <a:schemeClr val="dk1"/>
              </a:solidFill>
              <a:effectLst/>
              <a:latin typeface="+mn-lt"/>
              <a:ea typeface="+mn-ea"/>
              <a:cs typeface="+mn-cs"/>
            </a:rPr>
            <a:t>幅の縮小と職員数の減</a:t>
          </a:r>
          <a:r>
            <a:rPr kumimoji="1" lang="ja-JP" altLang="ja-JP" sz="1100" b="0" i="0" baseline="0">
              <a:solidFill>
                <a:schemeClr val="dk1"/>
              </a:solidFill>
              <a:effectLst/>
              <a:latin typeface="+mn-lt"/>
              <a:ea typeface="+mn-ea"/>
              <a:cs typeface="+mn-cs"/>
            </a:rPr>
            <a:t>が大きな要因と考えられる</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定員管理適正化計画に基づき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業務量の把握と人員の適正配置に努める。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100076</xdr:rowOff>
    </xdr:from>
    <xdr:to>
      <xdr:col>81</xdr:col>
      <xdr:colOff>44450</xdr:colOff>
      <xdr:row>61</xdr:row>
      <xdr:rowOff>114554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55852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106511</xdr:rowOff>
    </xdr:from>
    <xdr:to>
      <xdr:col>77</xdr:col>
      <xdr:colOff>44450</xdr:colOff>
      <xdr:row>61</xdr:row>
      <xdr:rowOff>114554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649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75142</xdr:rowOff>
    </xdr:from>
    <xdr:to>
      <xdr:col>72</xdr:col>
      <xdr:colOff>203200</xdr:colOff>
      <xdr:row>61</xdr:row>
      <xdr:rowOff>106511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33592"/>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60664</xdr:rowOff>
    </xdr:from>
    <xdr:to>
      <xdr:col>68</xdr:col>
      <xdr:colOff>152400</xdr:colOff>
      <xdr:row>61</xdr:row>
      <xdr:rowOff>75142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191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21353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79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63754</xdr:rowOff>
    </xdr:from>
    <xdr:to>
      <xdr:col>77</xdr:col>
      <xdr:colOff>95250</xdr:colOff>
      <xdr:row>61</xdr:row>
      <xdr:rowOff>165354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150131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0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55711</xdr:rowOff>
    </xdr:from>
    <xdr:to>
      <xdr:col>73</xdr:col>
      <xdr:colOff>44450</xdr:colOff>
      <xdr:row>61</xdr:row>
      <xdr:rowOff>157311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142088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0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24342</xdr:rowOff>
    </xdr:from>
    <xdr:to>
      <xdr:col>68</xdr:col>
      <xdr:colOff>203200</xdr:colOff>
      <xdr:row>61</xdr:row>
      <xdr:rowOff>125942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110719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9864</xdr:rowOff>
    </xdr:from>
    <xdr:to>
      <xdr:col>64</xdr:col>
      <xdr:colOff>152400</xdr:colOff>
      <xdr:row>61</xdr:row>
      <xdr:rowOff>111464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96241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5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類似団体平均と同</a:t>
          </a:r>
          <a:r>
            <a:rPr lang="ja-JP" altLang="en-US" sz="1100" b="0" i="0" baseline="0">
              <a:solidFill>
                <a:schemeClr val="dk1"/>
              </a:solidFill>
              <a:effectLst/>
              <a:latin typeface="+mn-lt"/>
              <a:ea typeface="+mn-ea"/>
              <a:cs typeface="+mn-cs"/>
            </a:rPr>
            <a:t>値</a:t>
          </a:r>
          <a:r>
            <a:rPr lang="ja-JP" altLang="ja-JP" sz="1100" b="0" i="0" baseline="0">
              <a:solidFill>
                <a:schemeClr val="dk1"/>
              </a:solidFill>
              <a:effectLst/>
              <a:latin typeface="+mn-lt"/>
              <a:ea typeface="+mn-ea"/>
              <a:cs typeface="+mn-cs"/>
            </a:rPr>
            <a:t>となり、対前年度比</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ポイント減少と改善傾向にある。要因としては、地方債の新規発行抑制により、近年の地方債残高が減少傾向にあるためである。</a:t>
          </a:r>
          <a:endParaRPr lang="ja-JP" altLang="ja-JP" sz="1400">
            <a:effectLst/>
          </a:endParaRPr>
        </a:p>
        <a:p>
          <a:r>
            <a:rPr lang="ja-JP" altLang="ja-JP" sz="1100" b="0" i="0" baseline="0">
              <a:solidFill>
                <a:schemeClr val="dk1"/>
              </a:solidFill>
              <a:effectLst/>
              <a:latin typeface="+mn-lt"/>
              <a:ea typeface="+mn-ea"/>
              <a:cs typeface="+mn-cs"/>
            </a:rPr>
            <a:t>　西之表市長期振興計画実施計画運用基準に沿った計画的な地方債発行により、償還額を上回る地方債新規発行の抑制に努める。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15981</xdr:rowOff>
    </xdr:from>
    <xdr:to>
      <xdr:col>81</xdr:col>
      <xdr:colOff>44450</xdr:colOff>
      <xdr:row>37</xdr:row>
      <xdr:rowOff>17992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5963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17992</xdr:rowOff>
    </xdr:from>
    <xdr:to>
      <xdr:col>77</xdr:col>
      <xdr:colOff>44450</xdr:colOff>
      <xdr:row>37</xdr:row>
      <xdr:rowOff>26035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616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26035</xdr:rowOff>
    </xdr:from>
    <xdr:to>
      <xdr:col>72</xdr:col>
      <xdr:colOff>203200</xdr:colOff>
      <xdr:row>37</xdr:row>
      <xdr:rowOff>32067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6968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38100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7571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108708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138642</xdr:rowOff>
    </xdr:from>
    <xdr:to>
      <xdr:col>77</xdr:col>
      <xdr:colOff>95250</xdr:colOff>
      <xdr:row>37</xdr:row>
      <xdr:rowOff>68792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146685</xdr:rowOff>
    </xdr:from>
    <xdr:to>
      <xdr:col>73</xdr:col>
      <xdr:colOff>44450</xdr:colOff>
      <xdr:row>37</xdr:row>
      <xdr:rowOff>76835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61612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152717</xdr:rowOff>
    </xdr:from>
    <xdr:to>
      <xdr:col>68</xdr:col>
      <xdr:colOff>203200</xdr:colOff>
      <xdr:row>37</xdr:row>
      <xdr:rowOff>82867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67644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についても昨年度と同様</a:t>
          </a:r>
          <a:r>
            <a:rPr lang="ja-JP" altLang="ja-JP" sz="1100" b="0" i="0" baseline="0">
              <a:solidFill>
                <a:schemeClr val="dk1"/>
              </a:solidFill>
              <a:effectLst/>
              <a:latin typeface="+mn-lt"/>
              <a:ea typeface="+mn-ea"/>
              <a:cs typeface="+mn-cs"/>
            </a:rPr>
            <a:t>、新規の地方債発行の抑制による地方債残高の減少と、充当可能基金の増加により、将来負担比率は</a:t>
          </a:r>
          <a:r>
            <a:rPr lang="ja-JP" altLang="en-US" sz="1100" b="0" i="0" baseline="0">
              <a:solidFill>
                <a:schemeClr val="dk1"/>
              </a:solidFill>
              <a:effectLst/>
              <a:latin typeface="+mn-lt"/>
              <a:ea typeface="+mn-ea"/>
              <a:cs typeface="+mn-cs"/>
            </a:rPr>
            <a:t>発生しなかった</a:t>
          </a:r>
          <a:r>
            <a:rPr lang="ja-JP" altLang="ja-JP" sz="1100" b="0" i="0" baseline="0">
              <a:solidFill>
                <a:schemeClr val="dk1"/>
              </a:solidFill>
              <a:effectLst/>
              <a:latin typeface="+mn-lt"/>
              <a:ea typeface="+mn-ea"/>
              <a:cs typeface="+mn-cs"/>
            </a:rPr>
            <a:t>。しかしながら、今後、老朽化した公共施設の維持補修等長寿命化に係る経費の増が見込まれるため、引き続き公共施設等管理計画に基づき、地方債発行の抑制を図り、将来負担比率悪化の抑制に努める。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164606</xdr:rowOff>
    </xdr:from>
    <xdr:to>
      <xdr:col>68</xdr:col>
      <xdr:colOff>152400</xdr:colOff>
      <xdr:row>15</xdr:row>
      <xdr:rowOff>10725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393456"/>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113806</xdr:rowOff>
    </xdr:from>
    <xdr:to>
      <xdr:col>68</xdr:col>
      <xdr:colOff>203200</xdr:colOff>
      <xdr:row>14</xdr:row>
      <xdr:rowOff>43956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4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54133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131375</xdr:rowOff>
    </xdr:from>
    <xdr:to>
      <xdr:col>64</xdr:col>
      <xdr:colOff>152400</xdr:colOff>
      <xdr:row>15</xdr:row>
      <xdr:rowOff>61525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71702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0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14,095
13,966
205.57
14,832,318
14,387,810
403,182
6,355,807
7,679,819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人件費は、対前年度比で</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ているものの</a:t>
          </a:r>
          <a:r>
            <a:rPr kumimoji="1" lang="ja-JP" altLang="ja-JP" sz="1100" b="0" i="0" baseline="0">
              <a:solidFill>
                <a:schemeClr val="dk1"/>
              </a:solidFill>
              <a:effectLst/>
              <a:latin typeface="+mn-lt"/>
              <a:ea typeface="+mn-ea"/>
              <a:cs typeface="+mn-cs"/>
            </a:rPr>
            <a:t>、類似団体平均値と比較</a:t>
          </a:r>
          <a:r>
            <a:rPr kumimoji="1" lang="ja-JP" altLang="en-US" sz="1100" b="0" i="0" baseline="0">
              <a:solidFill>
                <a:schemeClr val="dk1"/>
              </a:solidFill>
              <a:effectLst/>
              <a:latin typeface="+mn-lt"/>
              <a:ea typeface="+mn-ea"/>
              <a:cs typeface="+mn-cs"/>
            </a:rPr>
            <a:t>すると</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ポイント下回っている。主な要因は、</a:t>
          </a:r>
          <a:r>
            <a:rPr kumimoji="1" lang="ja-JP" altLang="en-US" sz="1100" b="0" i="0" baseline="0">
              <a:solidFill>
                <a:schemeClr val="dk1"/>
              </a:solidFill>
              <a:effectLst/>
              <a:latin typeface="+mn-lt"/>
              <a:ea typeface="+mn-ea"/>
              <a:cs typeface="+mn-cs"/>
            </a:rPr>
            <a:t>会計年度任用職員の</a:t>
          </a:r>
          <a:r>
            <a:rPr lang="ja-JP" altLang="ja-JP" sz="1100" b="0" i="0" baseline="0">
              <a:solidFill>
                <a:schemeClr val="dk1"/>
              </a:solidFill>
              <a:effectLst/>
              <a:latin typeface="+mn-lt"/>
              <a:ea typeface="+mn-ea"/>
              <a:cs typeface="+mn-cs"/>
            </a:rPr>
            <a:t>手当、給与等</a:t>
          </a:r>
          <a:r>
            <a:rPr lang="ja-JP" altLang="en-US" sz="1100" b="0" i="0" baseline="0">
              <a:solidFill>
                <a:schemeClr val="dk1"/>
              </a:solidFill>
              <a:effectLst/>
              <a:latin typeface="+mn-lt"/>
              <a:ea typeface="+mn-ea"/>
              <a:cs typeface="+mn-cs"/>
            </a:rPr>
            <a:t>の増</a:t>
          </a:r>
          <a:r>
            <a:rPr lang="ja-JP" altLang="ja-JP" sz="1100" b="0" i="0" baseline="0">
              <a:solidFill>
                <a:schemeClr val="dk1"/>
              </a:solidFill>
              <a:effectLst/>
              <a:latin typeface="+mn-lt"/>
              <a:ea typeface="+mn-ea"/>
              <a:cs typeface="+mn-cs"/>
            </a:rPr>
            <a:t>である。事務事業の統廃合を含めた見直し等</a:t>
          </a:r>
          <a:r>
            <a:rPr lang="ja-JP" altLang="en-US" sz="1100" b="0" i="0" baseline="0">
              <a:solidFill>
                <a:schemeClr val="dk1"/>
              </a:solidFill>
              <a:effectLst/>
              <a:latin typeface="+mn-lt"/>
              <a:ea typeface="+mn-ea"/>
              <a:cs typeface="+mn-cs"/>
            </a:rPr>
            <a:t>により人件費の適正化を図る。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49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4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物件費は、対前年比では</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ポイント増加している</a:t>
          </a:r>
          <a:r>
            <a:rPr lang="ja-JP" altLang="en-US" sz="1100" b="0" i="0" baseline="0">
              <a:solidFill>
                <a:schemeClr val="dk1"/>
              </a:solidFill>
              <a:effectLst/>
              <a:latin typeface="+mn-lt"/>
              <a:ea typeface="+mn-ea"/>
              <a:cs typeface="+mn-cs"/>
            </a:rPr>
            <a:t>ものの、</a:t>
          </a:r>
          <a:r>
            <a:rPr lang="ja-JP" altLang="ja-JP" sz="1100" b="0" i="0" baseline="0">
              <a:solidFill>
                <a:schemeClr val="dk1"/>
              </a:solidFill>
              <a:effectLst/>
              <a:latin typeface="+mn-lt"/>
              <a:ea typeface="+mn-ea"/>
              <a:cs typeface="+mn-cs"/>
            </a:rPr>
            <a:t>類似団体平均値</a:t>
          </a:r>
          <a:r>
            <a:rPr lang="ja-JP" altLang="en-US" sz="1100" b="0" i="0" baseline="0">
              <a:solidFill>
                <a:schemeClr val="dk1"/>
              </a:solidFill>
              <a:effectLst/>
              <a:latin typeface="+mn-lt"/>
              <a:ea typeface="+mn-ea"/>
              <a:cs typeface="+mn-cs"/>
            </a:rPr>
            <a:t>を</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ポイント下回っている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主な</a:t>
          </a:r>
          <a:r>
            <a:rPr lang="ja-JP" altLang="en-US" sz="1100" b="0" i="0" baseline="0">
              <a:solidFill>
                <a:schemeClr val="dk1"/>
              </a:solidFill>
              <a:effectLst/>
              <a:latin typeface="+mn-lt"/>
              <a:ea typeface="+mn-ea"/>
              <a:cs typeface="+mn-cs"/>
            </a:rPr>
            <a:t>増の</a:t>
          </a:r>
          <a:r>
            <a:rPr lang="ja-JP" altLang="ja-JP" sz="1100" b="0" i="0" baseline="0">
              <a:solidFill>
                <a:schemeClr val="dk1"/>
              </a:solidFill>
              <a:effectLst/>
              <a:latin typeface="+mn-lt"/>
              <a:ea typeface="+mn-ea"/>
              <a:cs typeface="+mn-cs"/>
            </a:rPr>
            <a:t>要因として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電子地域通貨システム導入に伴う備品購入費等</a:t>
          </a:r>
          <a:r>
            <a:rPr lang="ja-JP" altLang="ja-JP" sz="1100" b="0" i="0" baseline="0">
              <a:solidFill>
                <a:schemeClr val="dk1"/>
              </a:solidFill>
              <a:effectLst/>
              <a:latin typeface="+mn-lt"/>
              <a:ea typeface="+mn-ea"/>
              <a:cs typeface="+mn-cs"/>
            </a:rPr>
            <a:t>の増額が挙げられる。</a:t>
          </a:r>
          <a:r>
            <a:rPr lang="ja-JP" altLang="en-US" sz="1100" b="0" i="0" baseline="0">
              <a:solidFill>
                <a:schemeClr val="dk1"/>
              </a:solidFill>
              <a:effectLst/>
              <a:latin typeface="+mn-lt"/>
              <a:ea typeface="+mn-ea"/>
              <a:cs typeface="+mn-cs"/>
            </a:rPr>
            <a:t>事業の統廃合を含め、経費の節減に努める。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806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80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119380</xdr:rowOff>
    </xdr:from>
    <xdr:to>
      <xdr:col>73</xdr:col>
      <xdr:colOff>180975</xdr:colOff>
      <xdr:row>15</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19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15</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19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扶助費は、類似団体平均値</a:t>
          </a:r>
          <a:r>
            <a:rPr kumimoji="1" lang="ja-JP" altLang="en-US" sz="1100" b="0" i="0" baseline="0">
              <a:solidFill>
                <a:sysClr val="windowText" lastClr="000000"/>
              </a:solidFill>
              <a:effectLst/>
              <a:latin typeface="+mn-lt"/>
              <a:ea typeface="+mn-ea"/>
              <a:cs typeface="+mn-cs"/>
            </a:rPr>
            <a:t>と同値となり</a:t>
          </a:r>
          <a:r>
            <a:rPr kumimoji="1" lang="ja-JP" altLang="ja-JP" sz="1100" b="0" i="0" baseline="0">
              <a:solidFill>
                <a:sysClr val="windowText" lastClr="000000"/>
              </a:solidFill>
              <a:effectLst/>
              <a:latin typeface="+mn-lt"/>
              <a:ea typeface="+mn-ea"/>
              <a:cs typeface="+mn-cs"/>
            </a:rPr>
            <a:t>、対前年比で</a:t>
          </a:r>
          <a:r>
            <a:rPr kumimoji="1" lang="en-US" altLang="ja-JP" sz="1100" b="0" i="0" baseline="0">
              <a:solidFill>
                <a:sysClr val="windowText" lastClr="000000"/>
              </a:solidFill>
              <a:effectLst/>
              <a:latin typeface="+mn-lt"/>
              <a:ea typeface="+mn-ea"/>
              <a:cs typeface="+mn-cs"/>
            </a:rPr>
            <a:t>3.0</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している。主な要因として、臨時的経費に充当した電力・ガス・食料品等価格高騰重点支援給付金等の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による。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56</xdr:row>
      <xdr:rowOff>23585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98215"/>
          <a:ext cx="8382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298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54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116312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4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その他は、類似団体平均値</a:t>
          </a:r>
          <a:r>
            <a:rPr kumimoji="1" lang="ja-JP" altLang="en-US" sz="1100" b="0" i="0" baseline="0">
              <a:solidFill>
                <a:sysClr val="windowText" lastClr="000000"/>
              </a:solidFill>
              <a:effectLst/>
              <a:latin typeface="+mn-lt"/>
              <a:ea typeface="+mn-ea"/>
              <a:cs typeface="+mn-cs"/>
            </a:rPr>
            <a:t>を</a:t>
          </a:r>
          <a:r>
            <a:rPr kumimoji="1" lang="en-US" altLang="ja-JP" sz="1100" b="0" i="0" baseline="0">
              <a:solidFill>
                <a:sysClr val="windowText" lastClr="000000"/>
              </a:solidFill>
              <a:effectLst/>
              <a:latin typeface="+mn-lt"/>
              <a:ea typeface="+mn-ea"/>
              <a:cs typeface="+mn-cs"/>
            </a:rPr>
            <a:t>0.4</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下回った</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　主な要因は、国民健康保険特別会計や</a:t>
          </a:r>
          <a:r>
            <a:rPr kumimoji="1" lang="ja-JP" altLang="ja-JP" sz="1100" b="0" i="0" baseline="0">
              <a:solidFill>
                <a:sysClr val="windowText" lastClr="000000"/>
              </a:solidFill>
              <a:effectLst/>
              <a:latin typeface="+mn-lt"/>
              <a:ea typeface="+mn-ea"/>
              <a:cs typeface="+mn-cs"/>
            </a:rPr>
            <a:t>介護保険特別会計</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への繰出金が</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a:t>
          </a:r>
          <a:r>
            <a:rPr kumimoji="1" lang="ja-JP" altLang="en-US" sz="1100" b="0" i="0" baseline="0">
              <a:solidFill>
                <a:sysClr val="windowText" lastClr="000000"/>
              </a:solidFill>
              <a:effectLst/>
              <a:latin typeface="+mn-lt"/>
              <a:ea typeface="+mn-ea"/>
              <a:cs typeface="+mn-cs"/>
            </a:rPr>
            <a:t>たためである。</a:t>
          </a:r>
          <a:r>
            <a:rPr kumimoji="1" lang="ja-JP" altLang="ja-JP" sz="1100" b="0" i="0" baseline="0">
              <a:solidFill>
                <a:sysClr val="windowText" lastClr="000000"/>
              </a:solidFill>
              <a:effectLst/>
              <a:latin typeface="+mn-lt"/>
              <a:ea typeface="+mn-ea"/>
              <a:cs typeface="+mn-cs"/>
            </a:rPr>
            <a:t>普通会計を圧迫することがないよう、国民健康保険税や介護保険料の適正な賦課徴収に</a:t>
          </a:r>
          <a:r>
            <a:rPr kumimoji="1" lang="ja-JP" altLang="en-US" sz="1100" b="0" i="0" baseline="0">
              <a:solidFill>
                <a:sysClr val="windowText" lastClr="000000"/>
              </a:solidFill>
              <a:effectLst/>
              <a:latin typeface="+mn-lt"/>
              <a:ea typeface="+mn-ea"/>
              <a:cs typeface="+mn-cs"/>
            </a:rPr>
            <a:t>引き続き</a:t>
          </a:r>
          <a:r>
            <a:rPr kumimoji="1" lang="ja-JP" altLang="ja-JP" sz="1100" b="0" i="0" baseline="0">
              <a:solidFill>
                <a:sysClr val="windowText" lastClr="000000"/>
              </a:solidFill>
              <a:effectLst/>
              <a:latin typeface="+mn-lt"/>
              <a:ea typeface="+mn-ea"/>
              <a:cs typeface="+mn-cs"/>
            </a:rPr>
            <a:t>努めると共に、医療費や介護給付費を抑制すべく、集団検診の受診率の向上や介護予防などにより健康増進を図る。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93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0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56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76200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5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補助費等は、対前年比で</a:t>
          </a:r>
          <a:r>
            <a:rPr lang="ja-JP" altLang="en-US" sz="1100" b="0" i="0" baseline="0">
              <a:solidFill>
                <a:schemeClr val="dk1"/>
              </a:solidFill>
              <a:effectLst/>
              <a:latin typeface="+mn-lt"/>
              <a:ea typeface="+mn-ea"/>
              <a:cs typeface="+mn-cs"/>
            </a:rPr>
            <a:t>は</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ポイント減少している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類似団体平均値</a:t>
          </a:r>
          <a:r>
            <a:rPr lang="ja-JP" altLang="en-US" sz="1100" b="0" i="0" baseline="0">
              <a:solidFill>
                <a:schemeClr val="dk1"/>
              </a:solidFill>
              <a:effectLst/>
              <a:latin typeface="+mn-lt"/>
              <a:ea typeface="+mn-ea"/>
              <a:cs typeface="+mn-cs"/>
            </a:rPr>
            <a:t>を</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ポイント上回って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。主な要因として、</a:t>
          </a:r>
          <a:r>
            <a:rPr lang="ja-JP" altLang="en-US" sz="1100" b="0" i="0" baseline="0">
              <a:solidFill>
                <a:schemeClr val="dk1"/>
              </a:solidFill>
              <a:effectLst/>
              <a:latin typeface="+mn-lt"/>
              <a:ea typeface="+mn-ea"/>
              <a:cs typeface="+mn-cs"/>
            </a:rPr>
            <a:t>コロナ対策プレミアム付商品券発行</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皆減となった</a:t>
          </a:r>
          <a:r>
            <a:rPr lang="ja-JP" altLang="ja-JP" sz="1100" b="0" i="0" baseline="0">
              <a:solidFill>
                <a:schemeClr val="dk1"/>
              </a:solidFill>
              <a:effectLst/>
              <a:latin typeface="+mn-lt"/>
              <a:ea typeface="+mn-ea"/>
              <a:cs typeface="+mn-cs"/>
            </a:rPr>
            <a:t>ことが挙げられる。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129286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546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63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637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143002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317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公債費は、対前年比で</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ポイント増加した</a:t>
          </a:r>
          <a:r>
            <a:rPr lang="ja-JP" altLang="en-US" sz="1100" b="0" i="0" baseline="0">
              <a:solidFill>
                <a:schemeClr val="dk1"/>
              </a:solidFill>
              <a:effectLst/>
              <a:latin typeface="+mn-lt"/>
              <a:ea typeface="+mn-ea"/>
              <a:cs typeface="+mn-cs"/>
            </a:rPr>
            <a:t>ものの、</a:t>
          </a:r>
          <a:r>
            <a:rPr lang="ja-JP" altLang="ja-JP" sz="1100" b="0" i="0" baseline="0">
              <a:solidFill>
                <a:schemeClr val="dk1"/>
              </a:solidFill>
              <a:effectLst/>
              <a:latin typeface="+mn-lt"/>
              <a:ea typeface="+mn-ea"/>
              <a:cs typeface="+mn-cs"/>
            </a:rPr>
            <a:t>類似団体平均値に比して</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ポイント下回っている。引き続き、元金償還額を下回る地方債の発行</a:t>
          </a:r>
          <a:r>
            <a:rPr lang="ja-JP" altLang="en-US" sz="1100" b="0" i="0" baseline="0">
              <a:solidFill>
                <a:schemeClr val="dk1"/>
              </a:solidFill>
              <a:effectLst/>
              <a:latin typeface="+mn-lt"/>
              <a:ea typeface="+mn-ea"/>
              <a:cs typeface="+mn-cs"/>
            </a:rPr>
            <a:t>となるよう留意し、公債費の抑制に努める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130810</xdr:rowOff>
    </xdr:from>
    <xdr:to>
      <xdr:col>24</xdr:col>
      <xdr:colOff>25400</xdr:colOff>
      <xdr:row>74</xdr:row>
      <xdr:rowOff>132715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181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104792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9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130810</xdr:rowOff>
    </xdr:from>
    <xdr:to>
      <xdr:col>19</xdr:col>
      <xdr:colOff>187325</xdr:colOff>
      <xdr:row>75</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18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146050</xdr:rowOff>
    </xdr:from>
    <xdr:to>
      <xdr:col>15</xdr:col>
      <xdr:colOff>98425</xdr:colOff>
      <xdr:row>75</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33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75</xdr:row>
      <xdr:rowOff>3175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33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81915</xdr:rowOff>
    </xdr:from>
    <xdr:to>
      <xdr:col>24</xdr:col>
      <xdr:colOff>76200</xdr:colOff>
      <xdr:row>75</xdr:row>
      <xdr:rowOff>12065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161942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80010</xdr:rowOff>
    </xdr:from>
    <xdr:to>
      <xdr:col>20</xdr:col>
      <xdr:colOff>38100</xdr:colOff>
      <xdr:row>75</xdr:row>
      <xdr:rowOff>10160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20337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3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123825</xdr:rowOff>
    </xdr:from>
    <xdr:to>
      <xdr:col>6</xdr:col>
      <xdr:colOff>171450</xdr:colOff>
      <xdr:row>75</xdr:row>
      <xdr:rowOff>53975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64152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公債費以外は、類似団体平均値と比して</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ポイント下回っている。主な要因として、</a:t>
          </a:r>
          <a:r>
            <a:rPr kumimoji="1" lang="ja-JP" altLang="en-US" sz="1100" b="0" i="0" baseline="0">
              <a:solidFill>
                <a:schemeClr val="dk1"/>
              </a:solidFill>
              <a:effectLst/>
              <a:latin typeface="+mn-lt"/>
              <a:ea typeface="+mn-ea"/>
              <a:cs typeface="+mn-cs"/>
            </a:rPr>
            <a:t>扶助費及び補助費等以外の比率</a:t>
          </a:r>
          <a:r>
            <a:rPr kumimoji="1" lang="ja-JP" altLang="ja-JP"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類似団体平均値</a:t>
          </a:r>
          <a:r>
            <a:rPr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下回ったことによる。引き続き、補助費等についても、多様化する市民ニーズに対応しながら事務事業評価を行い、費用対効果を検証しながら事業精査を図る。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76</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65176"/>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159004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6517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76</xdr:row>
      <xdr:rowOff>159004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3832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44704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38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30483</xdr:rowOff>
    </xdr:from>
    <xdr:to>
      <xdr:col>29</xdr:col>
      <xdr:colOff>127000</xdr:colOff>
      <xdr:row>16</xdr:row>
      <xdr:rowOff>1937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49858"/>
          <a:ext cx="647700" cy="142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1937</xdr:rowOff>
    </xdr:from>
    <xdr:to>
      <xdr:col>26</xdr:col>
      <xdr:colOff>50800</xdr:colOff>
      <xdr:row>16</xdr:row>
      <xdr:rowOff>143783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92762"/>
          <a:ext cx="698500" cy="141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143783</xdr:rowOff>
    </xdr:from>
    <xdr:to>
      <xdr:col>22</xdr:col>
      <xdr:colOff>114300</xdr:colOff>
      <xdr:row>17</xdr:row>
      <xdr:rowOff>11595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34608"/>
          <a:ext cx="698500" cy="39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156423</xdr:rowOff>
    </xdr:from>
    <xdr:to>
      <xdr:col>18</xdr:col>
      <xdr:colOff>177800</xdr:colOff>
      <xdr:row>17</xdr:row>
      <xdr:rowOff>11595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47248"/>
          <a:ext cx="698500" cy="26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151133</xdr:rowOff>
    </xdr:from>
    <xdr:to>
      <xdr:col>29</xdr:col>
      <xdr:colOff>177800</xdr:colOff>
      <xdr:row>15</xdr:row>
      <xdr:rowOff>81283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99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167660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44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122587</xdr:rowOff>
    </xdr:from>
    <xdr:to>
      <xdr:col>26</xdr:col>
      <xdr:colOff>101600</xdr:colOff>
      <xdr:row>16</xdr:row>
      <xdr:rowOff>52737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41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62914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10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92983</xdr:rowOff>
    </xdr:from>
    <xdr:to>
      <xdr:col>22</xdr:col>
      <xdr:colOff>165100</xdr:colOff>
      <xdr:row>17</xdr:row>
      <xdr:rowOff>23133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83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33310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132245</xdr:rowOff>
    </xdr:from>
    <xdr:to>
      <xdr:col>19</xdr:col>
      <xdr:colOff>38100</xdr:colOff>
      <xdr:row>17</xdr:row>
      <xdr:rowOff>62395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23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72572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9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105623</xdr:rowOff>
    </xdr:from>
    <xdr:to>
      <xdr:col>15</xdr:col>
      <xdr:colOff>101600</xdr:colOff>
      <xdr:row>17</xdr:row>
      <xdr:rowOff>35773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96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45950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6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31422</xdr:rowOff>
    </xdr:from>
    <xdr:to>
      <xdr:col>29</xdr:col>
      <xdr:colOff>127000</xdr:colOff>
      <xdr:row>38</xdr:row>
      <xdr:rowOff>39374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99022"/>
          <a:ext cx="647700" cy="7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16199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83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28134</xdr:rowOff>
    </xdr:from>
    <xdr:to>
      <xdr:col>26</xdr:col>
      <xdr:colOff>50800</xdr:colOff>
      <xdr:row>38</xdr:row>
      <xdr:rowOff>39374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95734"/>
          <a:ext cx="698500" cy="1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28134</xdr:rowOff>
    </xdr:from>
    <xdr:to>
      <xdr:col>22</xdr:col>
      <xdr:colOff>114300</xdr:colOff>
      <xdr:row>38</xdr:row>
      <xdr:rowOff>32983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95734"/>
          <a:ext cx="698500" cy="4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32983</xdr:rowOff>
    </xdr:from>
    <xdr:to>
      <xdr:col>18</xdr:col>
      <xdr:colOff>177800</xdr:colOff>
      <xdr:row>38</xdr:row>
      <xdr:rowOff>35237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00583"/>
          <a:ext cx="698500" cy="2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323522</xdr:rowOff>
    </xdr:from>
    <xdr:to>
      <xdr:col>29</xdr:col>
      <xdr:colOff>177800</xdr:colOff>
      <xdr:row>38</xdr:row>
      <xdr:rowOff>82222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48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168599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9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331474</xdr:rowOff>
    </xdr:from>
    <xdr:to>
      <xdr:col>26</xdr:col>
      <xdr:colOff>101600</xdr:colOff>
      <xdr:row>38</xdr:row>
      <xdr:rowOff>90174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56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100351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25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320234</xdr:rowOff>
    </xdr:from>
    <xdr:to>
      <xdr:col>22</xdr:col>
      <xdr:colOff>165100</xdr:colOff>
      <xdr:row>38</xdr:row>
      <xdr:rowOff>78934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44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89111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1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325083</xdr:rowOff>
    </xdr:from>
    <xdr:to>
      <xdr:col>19</xdr:col>
      <xdr:colOff>38100</xdr:colOff>
      <xdr:row>38</xdr:row>
      <xdr:rowOff>83783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49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93960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327337</xdr:rowOff>
    </xdr:from>
    <xdr:to>
      <xdr:col>15</xdr:col>
      <xdr:colOff>101600</xdr:colOff>
      <xdr:row>38</xdr:row>
      <xdr:rowOff>86037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2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96214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14,095
13,966
205.57
14,832,318
14,387,810
403,182
6,355,807
7,679,819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657</xdr:rowOff>
    </xdr:from>
    <xdr:to>
      <xdr:col>24</xdr:col>
      <xdr:colOff>63500</xdr:colOff>
      <xdr:row>35</xdr:row>
      <xdr:rowOff>81951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01407"/>
          <a:ext cx="838200" cy="8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57415</xdr:rowOff>
    </xdr:from>
    <xdr:to>
      <xdr:col>19</xdr:col>
      <xdr:colOff>177800</xdr:colOff>
      <xdr:row>35</xdr:row>
      <xdr:rowOff>81951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58165"/>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57415</xdr:rowOff>
    </xdr:from>
    <xdr:to>
      <xdr:col>15</xdr:col>
      <xdr:colOff>50800</xdr:colOff>
      <xdr:row>35</xdr:row>
      <xdr:rowOff>96778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58165"/>
          <a:ext cx="889000" cy="3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96778</xdr:rowOff>
    </xdr:from>
    <xdr:to>
      <xdr:col>10</xdr:col>
      <xdr:colOff>114300</xdr:colOff>
      <xdr:row>36</xdr:row>
      <xdr:rowOff>4554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97528"/>
          <a:ext cx="889000" cy="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121307</xdr:rowOff>
    </xdr:from>
    <xdr:to>
      <xdr:col>24</xdr:col>
      <xdr:colOff>114300</xdr:colOff>
      <xdr:row>35</xdr:row>
      <xdr:rowOff>51457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5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144184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0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31151</xdr:rowOff>
    </xdr:from>
    <xdr:to>
      <xdr:col>20</xdr:col>
      <xdr:colOff>38100</xdr:colOff>
      <xdr:row>35</xdr:row>
      <xdr:rowOff>132751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149278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0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6615</xdr:rowOff>
    </xdr:from>
    <xdr:to>
      <xdr:col>15</xdr:col>
      <xdr:colOff>101600</xdr:colOff>
      <xdr:row>35</xdr:row>
      <xdr:rowOff>108215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124742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8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45978</xdr:rowOff>
    </xdr:from>
    <xdr:to>
      <xdr:col>10</xdr:col>
      <xdr:colOff>165100</xdr:colOff>
      <xdr:row>35</xdr:row>
      <xdr:rowOff>147578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164105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125204</xdr:rowOff>
    </xdr:from>
    <xdr:to>
      <xdr:col>6</xdr:col>
      <xdr:colOff>38100</xdr:colOff>
      <xdr:row>36</xdr:row>
      <xdr:rowOff>55354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71881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0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116653</xdr:rowOff>
    </xdr:from>
    <xdr:to>
      <xdr:col>24</xdr:col>
      <xdr:colOff>63500</xdr:colOff>
      <xdr:row>58</xdr:row>
      <xdr:rowOff>117360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0753"/>
          <a:ext cx="8382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117360</xdr:rowOff>
    </xdr:from>
    <xdr:to>
      <xdr:col>19</xdr:col>
      <xdr:colOff>177800</xdr:colOff>
      <xdr:row>58</xdr:row>
      <xdr:rowOff>120852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1460"/>
          <a:ext cx="889000" cy="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120852</xdr:rowOff>
    </xdr:from>
    <xdr:to>
      <xdr:col>15</xdr:col>
      <xdr:colOff>50800</xdr:colOff>
      <xdr:row>58</xdr:row>
      <xdr:rowOff>121592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4952"/>
          <a:ext cx="8890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119532</xdr:rowOff>
    </xdr:from>
    <xdr:to>
      <xdr:col>10</xdr:col>
      <xdr:colOff>114300</xdr:colOff>
      <xdr:row>58</xdr:row>
      <xdr:rowOff>121592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3632"/>
          <a:ext cx="889000" cy="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65853</xdr:rowOff>
    </xdr:from>
    <xdr:to>
      <xdr:col>24</xdr:col>
      <xdr:colOff>114300</xdr:colOff>
      <xdr:row>58</xdr:row>
      <xdr:rowOff>167453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66560</xdr:rowOff>
    </xdr:from>
    <xdr:to>
      <xdr:col>20</xdr:col>
      <xdr:colOff>38100</xdr:colOff>
      <xdr:row>58</xdr:row>
      <xdr:rowOff>168160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159287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70052</xdr:rowOff>
    </xdr:from>
    <xdr:to>
      <xdr:col>15</xdr:col>
      <xdr:colOff>101600</xdr:colOff>
      <xdr:row>59</xdr:row>
      <xdr:rowOff>202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162779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70792</xdr:rowOff>
    </xdr:from>
    <xdr:to>
      <xdr:col>10</xdr:col>
      <xdr:colOff>165100</xdr:colOff>
      <xdr:row>59</xdr:row>
      <xdr:rowOff>942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163519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68732</xdr:rowOff>
    </xdr:from>
    <xdr:to>
      <xdr:col>6</xdr:col>
      <xdr:colOff>38100</xdr:colOff>
      <xdr:row>58</xdr:row>
      <xdr:rowOff>170332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161459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52121</xdr:rowOff>
    </xdr:from>
    <xdr:to>
      <xdr:col>24</xdr:col>
      <xdr:colOff>63500</xdr:colOff>
      <xdr:row>78</xdr:row>
      <xdr:rowOff>114733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25221"/>
          <a:ext cx="838200" cy="6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52121</xdr:rowOff>
    </xdr:from>
    <xdr:to>
      <xdr:col>19</xdr:col>
      <xdr:colOff>177800</xdr:colOff>
      <xdr:row>78</xdr:row>
      <xdr:rowOff>71628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25221"/>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71628</xdr:rowOff>
    </xdr:from>
    <xdr:to>
      <xdr:col>15</xdr:col>
      <xdr:colOff>50800</xdr:colOff>
      <xdr:row>78</xdr:row>
      <xdr:rowOff>138646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44728"/>
          <a:ext cx="889000" cy="6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138646</xdr:rowOff>
    </xdr:from>
    <xdr:to>
      <xdr:col>10</xdr:col>
      <xdr:colOff>114300</xdr:colOff>
      <xdr:row>78</xdr:row>
      <xdr:rowOff>159423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1746"/>
          <a:ext cx="889000" cy="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63933</xdr:rowOff>
    </xdr:from>
    <xdr:to>
      <xdr:col>24</xdr:col>
      <xdr:colOff>114300</xdr:colOff>
      <xdr:row>78</xdr:row>
      <xdr:rowOff>165533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153688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1321</xdr:rowOff>
    </xdr:from>
    <xdr:to>
      <xdr:col>20</xdr:col>
      <xdr:colOff>38100</xdr:colOff>
      <xdr:row>78</xdr:row>
      <xdr:rowOff>102921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119448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20828</xdr:rowOff>
    </xdr:from>
    <xdr:to>
      <xdr:col>15</xdr:col>
      <xdr:colOff>101600</xdr:colOff>
      <xdr:row>78</xdr:row>
      <xdr:rowOff>122428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138955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6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87846</xdr:rowOff>
    </xdr:from>
    <xdr:to>
      <xdr:col>10</xdr:col>
      <xdr:colOff>165100</xdr:colOff>
      <xdr:row>79</xdr:row>
      <xdr:rowOff>17996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9123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108623</xdr:rowOff>
    </xdr:from>
    <xdr:to>
      <xdr:col>6</xdr:col>
      <xdr:colOff>38100</xdr:colOff>
      <xdr:row>79</xdr:row>
      <xdr:rowOff>38773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29900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165288</xdr:rowOff>
    </xdr:from>
    <xdr:to>
      <xdr:col>24</xdr:col>
      <xdr:colOff>63500</xdr:colOff>
      <xdr:row>94</xdr:row>
      <xdr:rowOff>14450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110138"/>
          <a:ext cx="8382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165288</xdr:rowOff>
    </xdr:from>
    <xdr:to>
      <xdr:col>19</xdr:col>
      <xdr:colOff>177800</xdr:colOff>
      <xdr:row>94</xdr:row>
      <xdr:rowOff>56863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10138"/>
          <a:ext cx="889000" cy="6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89126</xdr:rowOff>
    </xdr:from>
    <xdr:to>
      <xdr:col>15</xdr:col>
      <xdr:colOff>50800</xdr:colOff>
      <xdr:row>94</xdr:row>
      <xdr:rowOff>56863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33976"/>
          <a:ext cx="889000" cy="13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89126</xdr:rowOff>
    </xdr:from>
    <xdr:to>
      <xdr:col>10</xdr:col>
      <xdr:colOff>114300</xdr:colOff>
      <xdr:row>94</xdr:row>
      <xdr:rowOff>162888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33976"/>
          <a:ext cx="889000" cy="2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135100</xdr:rowOff>
    </xdr:from>
    <xdr:to>
      <xdr:col>24</xdr:col>
      <xdr:colOff>114300</xdr:colOff>
      <xdr:row>94</xdr:row>
      <xdr:rowOff>65250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157977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3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114488</xdr:rowOff>
    </xdr:from>
    <xdr:to>
      <xdr:col>20</xdr:col>
      <xdr:colOff>38100</xdr:colOff>
      <xdr:row>94</xdr:row>
      <xdr:rowOff>44638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61165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3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6063</xdr:rowOff>
    </xdr:from>
    <xdr:to>
      <xdr:col>15</xdr:col>
      <xdr:colOff>101600</xdr:colOff>
      <xdr:row>94</xdr:row>
      <xdr:rowOff>107663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2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124190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9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38326</xdr:rowOff>
    </xdr:from>
    <xdr:to>
      <xdr:col>10</xdr:col>
      <xdr:colOff>165100</xdr:colOff>
      <xdr:row>93</xdr:row>
      <xdr:rowOff>139926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8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156453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5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112088</xdr:rowOff>
    </xdr:from>
    <xdr:to>
      <xdr:col>6</xdr:col>
      <xdr:colOff>38100</xdr:colOff>
      <xdr:row>95</xdr:row>
      <xdr:rowOff>42238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2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58765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0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153537</xdr:rowOff>
    </xdr:from>
    <xdr:to>
      <xdr:col>55</xdr:col>
      <xdr:colOff>0</xdr:colOff>
      <xdr:row>36</xdr:row>
      <xdr:rowOff>155718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25737"/>
          <a:ext cx="8382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155718</xdr:rowOff>
    </xdr:from>
    <xdr:to>
      <xdr:col>50</xdr:col>
      <xdr:colOff>114300</xdr:colOff>
      <xdr:row>37</xdr:row>
      <xdr:rowOff>7393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7918"/>
          <a:ext cx="889000" cy="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7393</xdr:rowOff>
    </xdr:from>
    <xdr:to>
      <xdr:col>45</xdr:col>
      <xdr:colOff>177800</xdr:colOff>
      <xdr:row>37</xdr:row>
      <xdr:rowOff>37823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51043"/>
          <a:ext cx="889000" cy="3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70917</xdr:rowOff>
    </xdr:from>
    <xdr:to>
      <xdr:col>41</xdr:col>
      <xdr:colOff>50800</xdr:colOff>
      <xdr:row>37</xdr:row>
      <xdr:rowOff>37823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71667"/>
          <a:ext cx="889000" cy="30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102737</xdr:rowOff>
    </xdr:from>
    <xdr:to>
      <xdr:col>55</xdr:col>
      <xdr:colOff>50800</xdr:colOff>
      <xdr:row>37</xdr:row>
      <xdr:rowOff>32887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125614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2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104918</xdr:rowOff>
    </xdr:from>
    <xdr:to>
      <xdr:col>50</xdr:col>
      <xdr:colOff>165100</xdr:colOff>
      <xdr:row>37</xdr:row>
      <xdr:rowOff>35068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51595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5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128043</xdr:rowOff>
    </xdr:from>
    <xdr:to>
      <xdr:col>46</xdr:col>
      <xdr:colOff>38100</xdr:colOff>
      <xdr:row>37</xdr:row>
      <xdr:rowOff>58193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74720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75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158473</xdr:rowOff>
    </xdr:from>
    <xdr:to>
      <xdr:col>41</xdr:col>
      <xdr:colOff>101600</xdr:colOff>
      <xdr:row>37</xdr:row>
      <xdr:rowOff>88623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3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105150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0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20117</xdr:rowOff>
    </xdr:from>
    <xdr:to>
      <xdr:col>36</xdr:col>
      <xdr:colOff>165100</xdr:colOff>
      <xdr:row>35</xdr:row>
      <xdr:rowOff>121717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138244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9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163607</xdr:rowOff>
    </xdr:from>
    <xdr:to>
      <xdr:col>55</xdr:col>
      <xdr:colOff>0</xdr:colOff>
      <xdr:row>56</xdr:row>
      <xdr:rowOff>43295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079007"/>
          <a:ext cx="838200" cy="56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43295</xdr:rowOff>
    </xdr:from>
    <xdr:to>
      <xdr:col>50</xdr:col>
      <xdr:colOff>114300</xdr:colOff>
      <xdr:row>56</xdr:row>
      <xdr:rowOff>154563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44495"/>
          <a:ext cx="889000" cy="11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143582</xdr:rowOff>
    </xdr:from>
    <xdr:to>
      <xdr:col>45</xdr:col>
      <xdr:colOff>177800</xdr:colOff>
      <xdr:row>56</xdr:row>
      <xdr:rowOff>154563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44782"/>
          <a:ext cx="889000" cy="1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109264</xdr:rowOff>
    </xdr:from>
    <xdr:to>
      <xdr:col>41</xdr:col>
      <xdr:colOff>50800</xdr:colOff>
      <xdr:row>56</xdr:row>
      <xdr:rowOff>143582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10464"/>
          <a:ext cx="889000" cy="3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112807</xdr:rowOff>
    </xdr:from>
    <xdr:to>
      <xdr:col>55</xdr:col>
      <xdr:colOff>50800</xdr:colOff>
      <xdr:row>53</xdr:row>
      <xdr:rowOff>42957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02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135684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163945</xdr:rowOff>
    </xdr:from>
    <xdr:to>
      <xdr:col>50</xdr:col>
      <xdr:colOff>165100</xdr:colOff>
      <xdr:row>56</xdr:row>
      <xdr:rowOff>94095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110622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103763</xdr:rowOff>
    </xdr:from>
    <xdr:to>
      <xdr:col>46</xdr:col>
      <xdr:colOff>38100</xdr:colOff>
      <xdr:row>57</xdr:row>
      <xdr:rowOff>33913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25040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9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92782</xdr:rowOff>
    </xdr:from>
    <xdr:to>
      <xdr:col>41</xdr:col>
      <xdr:colOff>101600</xdr:colOff>
      <xdr:row>57</xdr:row>
      <xdr:rowOff>22932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14059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8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58464</xdr:rowOff>
    </xdr:from>
    <xdr:to>
      <xdr:col>36</xdr:col>
      <xdr:colOff>165100</xdr:colOff>
      <xdr:row>56</xdr:row>
      <xdr:rowOff>160064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151191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5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153916</xdr:rowOff>
    </xdr:from>
    <xdr:to>
      <xdr:col>55</xdr:col>
      <xdr:colOff>0</xdr:colOff>
      <xdr:row>79</xdr:row>
      <xdr:rowOff>983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27016"/>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153916</xdr:rowOff>
    </xdr:from>
    <xdr:to>
      <xdr:col>50</xdr:col>
      <xdr:colOff>114300</xdr:colOff>
      <xdr:row>79</xdr:row>
      <xdr:rowOff>75954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27016"/>
          <a:ext cx="889000" cy="9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51003</xdr:rowOff>
    </xdr:from>
    <xdr:to>
      <xdr:col>45</xdr:col>
      <xdr:colOff>177800</xdr:colOff>
      <xdr:row>79</xdr:row>
      <xdr:rowOff>75954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95553"/>
          <a:ext cx="889000" cy="2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51003</xdr:rowOff>
    </xdr:from>
    <xdr:to>
      <xdr:col>41</xdr:col>
      <xdr:colOff>50800</xdr:colOff>
      <xdr:row>79</xdr:row>
      <xdr:rowOff>82517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95553"/>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121633</xdr:rowOff>
    </xdr:from>
    <xdr:to>
      <xdr:col>55</xdr:col>
      <xdr:colOff>50800</xdr:colOff>
      <xdr:row>79</xdr:row>
      <xdr:rowOff>51783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36560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103116</xdr:rowOff>
    </xdr:from>
    <xdr:to>
      <xdr:col>50</xdr:col>
      <xdr:colOff>165100</xdr:colOff>
      <xdr:row>79</xdr:row>
      <xdr:rowOff>33266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24393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6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25154</xdr:rowOff>
    </xdr:from>
    <xdr:to>
      <xdr:col>46</xdr:col>
      <xdr:colOff>38100</xdr:colOff>
      <xdr:row>79</xdr:row>
      <xdr:rowOff>126754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117881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6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203</xdr:rowOff>
    </xdr:from>
    <xdr:to>
      <xdr:col>41</xdr:col>
      <xdr:colOff>101600</xdr:colOff>
      <xdr:row>79</xdr:row>
      <xdr:rowOff>101803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4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92930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3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31717</xdr:rowOff>
    </xdr:from>
    <xdr:to>
      <xdr:col>36</xdr:col>
      <xdr:colOff>165100</xdr:colOff>
      <xdr:row>79</xdr:row>
      <xdr:rowOff>133317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124444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6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47299</xdr:rowOff>
    </xdr:from>
    <xdr:to>
      <xdr:col>55</xdr:col>
      <xdr:colOff>0</xdr:colOff>
      <xdr:row>95</xdr:row>
      <xdr:rowOff>152422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820699"/>
          <a:ext cx="838200" cy="61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152422</xdr:rowOff>
    </xdr:from>
    <xdr:to>
      <xdr:col>50</xdr:col>
      <xdr:colOff>114300</xdr:colOff>
      <xdr:row>96</xdr:row>
      <xdr:rowOff>33618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40172"/>
          <a:ext cx="889000" cy="5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32646</xdr:rowOff>
    </xdr:from>
    <xdr:to>
      <xdr:col>45</xdr:col>
      <xdr:colOff>177800</xdr:colOff>
      <xdr:row>96</xdr:row>
      <xdr:rowOff>33618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91846"/>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160468</xdr:rowOff>
    </xdr:from>
    <xdr:to>
      <xdr:col>41</xdr:col>
      <xdr:colOff>50800</xdr:colOff>
      <xdr:row>96</xdr:row>
      <xdr:rowOff>32646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48218"/>
          <a:ext cx="889000" cy="4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167949</xdr:rowOff>
    </xdr:from>
    <xdr:to>
      <xdr:col>55</xdr:col>
      <xdr:colOff>50800</xdr:colOff>
      <xdr:row>92</xdr:row>
      <xdr:rowOff>98099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7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19376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62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101622</xdr:rowOff>
    </xdr:from>
    <xdr:to>
      <xdr:col>50</xdr:col>
      <xdr:colOff>165100</xdr:colOff>
      <xdr:row>96</xdr:row>
      <xdr:rowOff>31772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48299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6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154268</xdr:rowOff>
    </xdr:from>
    <xdr:to>
      <xdr:col>46</xdr:col>
      <xdr:colOff>38100</xdr:colOff>
      <xdr:row>96</xdr:row>
      <xdr:rowOff>84418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100945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1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153296</xdr:rowOff>
    </xdr:from>
    <xdr:to>
      <xdr:col>41</xdr:col>
      <xdr:colOff>101600</xdr:colOff>
      <xdr:row>96</xdr:row>
      <xdr:rowOff>83446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99973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109668</xdr:rowOff>
    </xdr:from>
    <xdr:to>
      <xdr:col>36</xdr:col>
      <xdr:colOff>165100</xdr:colOff>
      <xdr:row>96</xdr:row>
      <xdr:rowOff>39818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56345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7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79026</xdr:rowOff>
    </xdr:from>
    <xdr:to>
      <xdr:col>85</xdr:col>
      <xdr:colOff>127000</xdr:colOff>
      <xdr:row>39</xdr:row>
      <xdr:rowOff>89503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5576"/>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89503</xdr:rowOff>
    </xdr:from>
    <xdr:to>
      <xdr:col>81</xdr:col>
      <xdr:colOff>50800</xdr:colOff>
      <xdr:row>39</xdr:row>
      <xdr:rowOff>90201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76053"/>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71476</xdr:rowOff>
    </xdr:from>
    <xdr:to>
      <xdr:col>76</xdr:col>
      <xdr:colOff>114300</xdr:colOff>
      <xdr:row>39</xdr:row>
      <xdr:rowOff>90201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58026"/>
          <a:ext cx="889000" cy="1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71476</xdr:rowOff>
    </xdr:from>
    <xdr:to>
      <xdr:col>71</xdr:col>
      <xdr:colOff>177800</xdr:colOff>
      <xdr:row>39</xdr:row>
      <xdr:rowOff>88640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58026"/>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28226</xdr:rowOff>
    </xdr:from>
    <xdr:to>
      <xdr:col>85</xdr:col>
      <xdr:colOff>177800</xdr:colOff>
      <xdr:row>39</xdr:row>
      <xdr:rowOff>129826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38703</xdr:rowOff>
    </xdr:from>
    <xdr:to>
      <xdr:col>81</xdr:col>
      <xdr:colOff>101600</xdr:colOff>
      <xdr:row>39</xdr:row>
      <xdr:rowOff>140303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131430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39401</xdr:rowOff>
    </xdr:from>
    <xdr:to>
      <xdr:col>76</xdr:col>
      <xdr:colOff>165100</xdr:colOff>
      <xdr:row>39</xdr:row>
      <xdr:rowOff>141001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132128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20676</xdr:rowOff>
    </xdr:from>
    <xdr:to>
      <xdr:col>72</xdr:col>
      <xdr:colOff>38100</xdr:colOff>
      <xdr:row>39</xdr:row>
      <xdr:rowOff>122276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113403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37840</xdr:rowOff>
    </xdr:from>
    <xdr:to>
      <xdr:col>67</xdr:col>
      <xdr:colOff>101600</xdr:colOff>
      <xdr:row>39</xdr:row>
      <xdr:rowOff>139440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130567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131197</xdr:rowOff>
    </xdr:from>
    <xdr:to>
      <xdr:col>85</xdr:col>
      <xdr:colOff>127000</xdr:colOff>
      <xdr:row>77</xdr:row>
      <xdr:rowOff>131753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32847"/>
          <a:ext cx="8382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120952</xdr:rowOff>
    </xdr:from>
    <xdr:to>
      <xdr:col>81</xdr:col>
      <xdr:colOff>50800</xdr:colOff>
      <xdr:row>77</xdr:row>
      <xdr:rowOff>131197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22602"/>
          <a:ext cx="889000" cy="1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120952</xdr:rowOff>
    </xdr:from>
    <xdr:to>
      <xdr:col>76</xdr:col>
      <xdr:colOff>114300</xdr:colOff>
      <xdr:row>77</xdr:row>
      <xdr:rowOff>133448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2602"/>
          <a:ext cx="8890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133415</xdr:rowOff>
    </xdr:from>
    <xdr:to>
      <xdr:col>71</xdr:col>
      <xdr:colOff>177800</xdr:colOff>
      <xdr:row>77</xdr:row>
      <xdr:rowOff>133448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35065"/>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80953</xdr:rowOff>
    </xdr:from>
    <xdr:to>
      <xdr:col>85</xdr:col>
      <xdr:colOff>177800</xdr:colOff>
      <xdr:row>78</xdr:row>
      <xdr:rowOff>11103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40330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7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80397</xdr:rowOff>
    </xdr:from>
    <xdr:to>
      <xdr:col>81</xdr:col>
      <xdr:colOff>101600</xdr:colOff>
      <xdr:row>78</xdr:row>
      <xdr:rowOff>10547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27074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70152</xdr:rowOff>
    </xdr:from>
    <xdr:to>
      <xdr:col>76</xdr:col>
      <xdr:colOff>165100</xdr:colOff>
      <xdr:row>78</xdr:row>
      <xdr:rowOff>302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16829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4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82648</xdr:rowOff>
    </xdr:from>
    <xdr:to>
      <xdr:col>72</xdr:col>
      <xdr:colOff>38100</xdr:colOff>
      <xdr:row>78</xdr:row>
      <xdr:rowOff>12798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29325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82615</xdr:rowOff>
    </xdr:from>
    <xdr:to>
      <xdr:col>67</xdr:col>
      <xdr:colOff>101600</xdr:colOff>
      <xdr:row>78</xdr:row>
      <xdr:rowOff>12765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29292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5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74710</xdr:rowOff>
    </xdr:from>
    <xdr:to>
      <xdr:col>85</xdr:col>
      <xdr:colOff>127000</xdr:colOff>
      <xdr:row>98</xdr:row>
      <xdr:rowOff>55240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705360"/>
          <a:ext cx="838200" cy="15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74710</xdr:rowOff>
    </xdr:from>
    <xdr:to>
      <xdr:col>81</xdr:col>
      <xdr:colOff>50800</xdr:colOff>
      <xdr:row>98</xdr:row>
      <xdr:rowOff>31928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05360"/>
          <a:ext cx="889000" cy="12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31928</xdr:rowOff>
    </xdr:from>
    <xdr:to>
      <xdr:col>76</xdr:col>
      <xdr:colOff>114300</xdr:colOff>
      <xdr:row>98</xdr:row>
      <xdr:rowOff>102473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34028"/>
          <a:ext cx="889000" cy="7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102473</xdr:rowOff>
    </xdr:from>
    <xdr:to>
      <xdr:col>71</xdr:col>
      <xdr:colOff>177800</xdr:colOff>
      <xdr:row>98</xdr:row>
      <xdr:rowOff>145604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04573"/>
          <a:ext cx="889000" cy="4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4440</xdr:rowOff>
    </xdr:from>
    <xdr:to>
      <xdr:col>85</xdr:col>
      <xdr:colOff>177800</xdr:colOff>
      <xdr:row>98</xdr:row>
      <xdr:rowOff>106040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27317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23910</xdr:rowOff>
    </xdr:from>
    <xdr:to>
      <xdr:col>81</xdr:col>
      <xdr:colOff>101600</xdr:colOff>
      <xdr:row>97</xdr:row>
      <xdr:rowOff>125510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65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142037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42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152578</xdr:rowOff>
    </xdr:from>
    <xdr:to>
      <xdr:col>76</xdr:col>
      <xdr:colOff>165100</xdr:colOff>
      <xdr:row>98</xdr:row>
      <xdr:rowOff>82728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8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99255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5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51673</xdr:rowOff>
    </xdr:from>
    <xdr:to>
      <xdr:col>72</xdr:col>
      <xdr:colOff>38100</xdr:colOff>
      <xdr:row>98</xdr:row>
      <xdr:rowOff>153273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5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169800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94804</xdr:rowOff>
    </xdr:from>
    <xdr:to>
      <xdr:col>67</xdr:col>
      <xdr:colOff>101600</xdr:colOff>
      <xdr:row>99</xdr:row>
      <xdr:rowOff>24954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41481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154200</xdr:rowOff>
    </xdr:from>
    <xdr:to>
      <xdr:col>116</xdr:col>
      <xdr:colOff>63500</xdr:colOff>
      <xdr:row>38</xdr:row>
      <xdr:rowOff>130980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97850"/>
          <a:ext cx="838200" cy="14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130980</xdr:rowOff>
    </xdr:from>
    <xdr:to>
      <xdr:col>111</xdr:col>
      <xdr:colOff>177800</xdr:colOff>
      <xdr:row>39</xdr:row>
      <xdr:rowOff>14264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46080"/>
          <a:ext cx="889000" cy="5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14264</xdr:rowOff>
    </xdr:from>
    <xdr:to>
      <xdr:col>107</xdr:col>
      <xdr:colOff>50800</xdr:colOff>
      <xdr:row>39</xdr:row>
      <xdr:rowOff>15439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00814"/>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14427</xdr:rowOff>
    </xdr:from>
    <xdr:to>
      <xdr:col>102</xdr:col>
      <xdr:colOff>114300</xdr:colOff>
      <xdr:row>39</xdr:row>
      <xdr:rowOff>15439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00977"/>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103400</xdr:rowOff>
    </xdr:from>
    <xdr:to>
      <xdr:col>116</xdr:col>
      <xdr:colOff>114300</xdr:colOff>
      <xdr:row>38</xdr:row>
      <xdr:rowOff>33550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4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126277</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9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80180</xdr:rowOff>
    </xdr:from>
    <xdr:to>
      <xdr:col>112</xdr:col>
      <xdr:colOff>38100</xdr:colOff>
      <xdr:row>39</xdr:row>
      <xdr:rowOff>10330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1457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6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134914</xdr:rowOff>
    </xdr:from>
    <xdr:to>
      <xdr:col>107</xdr:col>
      <xdr:colOff>101600</xdr:colOff>
      <xdr:row>39</xdr:row>
      <xdr:rowOff>65064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56191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4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136089</xdr:rowOff>
    </xdr:from>
    <xdr:to>
      <xdr:col>102</xdr:col>
      <xdr:colOff>165100</xdr:colOff>
      <xdr:row>39</xdr:row>
      <xdr:rowOff>66239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5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57366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4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135077</xdr:rowOff>
    </xdr:from>
    <xdr:to>
      <xdr:col>98</xdr:col>
      <xdr:colOff>38100</xdr:colOff>
      <xdr:row>39</xdr:row>
      <xdr:rowOff>65227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56354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4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152098</xdr:rowOff>
    </xdr:from>
    <xdr:to>
      <xdr:col>116</xdr:col>
      <xdr:colOff>63500</xdr:colOff>
      <xdr:row>58</xdr:row>
      <xdr:rowOff>155748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96198"/>
          <a:ext cx="838200" cy="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155748</xdr:rowOff>
    </xdr:from>
    <xdr:to>
      <xdr:col>111</xdr:col>
      <xdr:colOff>177800</xdr:colOff>
      <xdr:row>58</xdr:row>
      <xdr:rowOff>157318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99848"/>
          <a:ext cx="8890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157318</xdr:rowOff>
    </xdr:from>
    <xdr:to>
      <xdr:col>107</xdr:col>
      <xdr:colOff>50800</xdr:colOff>
      <xdr:row>58</xdr:row>
      <xdr:rowOff>163444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01418"/>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163444</xdr:rowOff>
    </xdr:from>
    <xdr:to>
      <xdr:col>102</xdr:col>
      <xdr:colOff>114300</xdr:colOff>
      <xdr:row>58</xdr:row>
      <xdr:rowOff>168488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07544"/>
          <a:ext cx="889000" cy="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101298</xdr:rowOff>
    </xdr:from>
    <xdr:to>
      <xdr:col>116</xdr:col>
      <xdr:colOff>114300</xdr:colOff>
      <xdr:row>59</xdr:row>
      <xdr:rowOff>31448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60675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104948</xdr:rowOff>
    </xdr:from>
    <xdr:to>
      <xdr:col>112</xdr:col>
      <xdr:colOff>38100</xdr:colOff>
      <xdr:row>59</xdr:row>
      <xdr:rowOff>35098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51625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2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106518</xdr:rowOff>
    </xdr:from>
    <xdr:to>
      <xdr:col>107</xdr:col>
      <xdr:colOff>101600</xdr:colOff>
      <xdr:row>59</xdr:row>
      <xdr:rowOff>36668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53195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112644</xdr:rowOff>
    </xdr:from>
    <xdr:to>
      <xdr:col>102</xdr:col>
      <xdr:colOff>165100</xdr:colOff>
      <xdr:row>59</xdr:row>
      <xdr:rowOff>42794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59321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3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117688</xdr:rowOff>
    </xdr:from>
    <xdr:to>
      <xdr:col>98</xdr:col>
      <xdr:colOff>38100</xdr:colOff>
      <xdr:row>59</xdr:row>
      <xdr:rowOff>47838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38965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5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7741</xdr:rowOff>
    </xdr:from>
    <xdr:to>
      <xdr:col>116</xdr:col>
      <xdr:colOff>63500</xdr:colOff>
      <xdr:row>74</xdr:row>
      <xdr:rowOff>14236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95041"/>
          <a:ext cx="838200" cy="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3149</xdr:rowOff>
    </xdr:from>
    <xdr:to>
      <xdr:col>111</xdr:col>
      <xdr:colOff>177800</xdr:colOff>
      <xdr:row>74</xdr:row>
      <xdr:rowOff>14236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90449"/>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3149</xdr:rowOff>
    </xdr:from>
    <xdr:to>
      <xdr:col>107</xdr:col>
      <xdr:colOff>50800</xdr:colOff>
      <xdr:row>74</xdr:row>
      <xdr:rowOff>45117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90449"/>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45117</xdr:rowOff>
    </xdr:from>
    <xdr:to>
      <xdr:col>102</xdr:col>
      <xdr:colOff>114300</xdr:colOff>
      <xdr:row>74</xdr:row>
      <xdr:rowOff>83674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32417"/>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128391</xdr:rowOff>
    </xdr:from>
    <xdr:to>
      <xdr:col>116</xdr:col>
      <xdr:colOff>114300</xdr:colOff>
      <xdr:row>74</xdr:row>
      <xdr:rowOff>58541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4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151268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134886</xdr:rowOff>
    </xdr:from>
    <xdr:to>
      <xdr:col>112</xdr:col>
      <xdr:colOff>38100</xdr:colOff>
      <xdr:row>74</xdr:row>
      <xdr:rowOff>65036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81563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123799</xdr:rowOff>
    </xdr:from>
    <xdr:to>
      <xdr:col>107</xdr:col>
      <xdr:colOff>101600</xdr:colOff>
      <xdr:row>74</xdr:row>
      <xdr:rowOff>53949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70476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165767</xdr:rowOff>
    </xdr:from>
    <xdr:to>
      <xdr:col>102</xdr:col>
      <xdr:colOff>165100</xdr:colOff>
      <xdr:row>74</xdr:row>
      <xdr:rowOff>95917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112444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5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32874</xdr:rowOff>
    </xdr:from>
    <xdr:to>
      <xdr:col>98</xdr:col>
      <xdr:colOff>38100</xdr:colOff>
      <xdr:row>74</xdr:row>
      <xdr:rowOff>134474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151001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9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900" b="0" i="0" baseline="0">
              <a:solidFill>
                <a:schemeClr val="dk1"/>
              </a:solidFill>
              <a:effectLst/>
              <a:latin typeface="+mn-lt"/>
              <a:ea typeface="+mn-ea"/>
              <a:cs typeface="+mn-cs"/>
            </a:rPr>
            <a:t>・人件費は、前年度比で</a:t>
          </a:r>
          <a:r>
            <a:rPr lang="ja-JP" altLang="en-US" sz="900" b="0" i="0" baseline="0">
              <a:solidFill>
                <a:schemeClr val="dk1"/>
              </a:solidFill>
              <a:effectLst/>
              <a:latin typeface="+mn-lt"/>
              <a:ea typeface="+mn-ea"/>
              <a:cs typeface="+mn-cs"/>
            </a:rPr>
            <a:t>増加</a:t>
          </a:r>
          <a:r>
            <a:rPr lang="ja-JP" altLang="ja-JP" sz="900" b="0" i="0" baseline="0">
              <a:solidFill>
                <a:schemeClr val="dk1"/>
              </a:solidFill>
              <a:effectLst/>
              <a:latin typeface="+mn-lt"/>
              <a:ea typeface="+mn-ea"/>
              <a:cs typeface="+mn-cs"/>
            </a:rPr>
            <a:t>しており、主な要因は、</a:t>
          </a:r>
          <a:r>
            <a:rPr kumimoji="1" lang="ja-JP" altLang="ja-JP" sz="900" b="0" i="0" baseline="0">
              <a:solidFill>
                <a:schemeClr val="dk1"/>
              </a:solidFill>
              <a:effectLst/>
              <a:latin typeface="+mn-lt"/>
              <a:ea typeface="+mn-ea"/>
              <a:cs typeface="+mn-cs"/>
            </a:rPr>
            <a:t>会計年度任用職員の</a:t>
          </a:r>
          <a:r>
            <a:rPr lang="ja-JP" altLang="ja-JP" sz="900" b="0" i="0" baseline="0">
              <a:solidFill>
                <a:schemeClr val="dk1"/>
              </a:solidFill>
              <a:effectLst/>
              <a:latin typeface="+mn-lt"/>
              <a:ea typeface="+mn-ea"/>
              <a:cs typeface="+mn-cs"/>
            </a:rPr>
            <a:t>手当、給与等の増によるものである。</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・物件費は、前年度比で増加しており、主な要因は、電子地域通貨システム導入に伴う備品購入費等の増によるものである。</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・扶助費は、前年度比で</a:t>
          </a:r>
          <a:r>
            <a:rPr lang="ja-JP" altLang="en-US" sz="900" b="0" i="0" baseline="0">
              <a:solidFill>
                <a:schemeClr val="dk1"/>
              </a:solidFill>
              <a:effectLst/>
              <a:latin typeface="+mn-lt"/>
              <a:ea typeface="+mn-ea"/>
              <a:cs typeface="+mn-cs"/>
            </a:rPr>
            <a:t>減少</a:t>
          </a:r>
          <a:r>
            <a:rPr lang="ja-JP" altLang="ja-JP" sz="900" b="0" i="0" baseline="0">
              <a:solidFill>
                <a:schemeClr val="dk1"/>
              </a:solidFill>
              <a:effectLst/>
              <a:latin typeface="+mn-lt"/>
              <a:ea typeface="+mn-ea"/>
              <a:cs typeface="+mn-cs"/>
            </a:rPr>
            <a:t>しており、主な要因は、電力・ガス・食料品等価格高騰重点支援</a:t>
          </a:r>
          <a:r>
            <a:rPr lang="ja-JP" altLang="en-US" sz="900" b="0" i="0" baseline="0">
              <a:solidFill>
                <a:schemeClr val="dk1"/>
              </a:solidFill>
              <a:effectLst/>
              <a:latin typeface="+mn-lt"/>
              <a:ea typeface="+mn-ea"/>
              <a:cs typeface="+mn-cs"/>
            </a:rPr>
            <a:t>給付金</a:t>
          </a:r>
          <a:r>
            <a:rPr lang="ja-JP" altLang="ja-JP" sz="900" b="0" i="0" baseline="0">
              <a:solidFill>
                <a:schemeClr val="dk1"/>
              </a:solidFill>
              <a:effectLst/>
              <a:latin typeface="+mn-lt"/>
              <a:ea typeface="+mn-ea"/>
              <a:cs typeface="+mn-cs"/>
            </a:rPr>
            <a:t>事業</a:t>
          </a:r>
          <a:r>
            <a:rPr lang="ja-JP" altLang="en-US" sz="900" b="0" i="0" baseline="0">
              <a:solidFill>
                <a:schemeClr val="dk1"/>
              </a:solidFill>
              <a:effectLst/>
              <a:latin typeface="+mn-lt"/>
              <a:ea typeface="+mn-ea"/>
              <a:cs typeface="+mn-cs"/>
            </a:rPr>
            <a:t>の皆減</a:t>
          </a:r>
          <a:r>
            <a:rPr lang="ja-JP" altLang="ja-JP" sz="900" b="0" i="0" baseline="0">
              <a:solidFill>
                <a:schemeClr val="dk1"/>
              </a:solidFill>
              <a:effectLst/>
              <a:latin typeface="+mn-lt"/>
              <a:ea typeface="+mn-ea"/>
              <a:cs typeface="+mn-cs"/>
            </a:rPr>
            <a:t>、</a:t>
          </a:r>
          <a:r>
            <a:rPr lang="ja-JP" altLang="en-US" sz="900" b="0" i="0" baseline="0">
              <a:solidFill>
                <a:schemeClr val="dk1"/>
              </a:solidFill>
              <a:effectLst/>
              <a:latin typeface="+mn-lt"/>
              <a:ea typeface="+mn-ea"/>
              <a:cs typeface="+mn-cs"/>
            </a:rPr>
            <a:t>生活保護費</a:t>
          </a:r>
          <a:r>
            <a:rPr lang="ja-JP" altLang="ja-JP" sz="900" b="0" i="0" baseline="0">
              <a:solidFill>
                <a:schemeClr val="dk1"/>
              </a:solidFill>
              <a:effectLst/>
              <a:latin typeface="+mn-lt"/>
              <a:ea typeface="+mn-ea"/>
              <a:cs typeface="+mn-cs"/>
            </a:rPr>
            <a:t>等の</a:t>
          </a:r>
          <a:r>
            <a:rPr lang="ja-JP" altLang="en-US" sz="900" b="0" i="0" baseline="0">
              <a:solidFill>
                <a:schemeClr val="dk1"/>
              </a:solidFill>
              <a:effectLst/>
              <a:latin typeface="+mn-lt"/>
              <a:ea typeface="+mn-ea"/>
              <a:cs typeface="+mn-cs"/>
            </a:rPr>
            <a:t>減</a:t>
          </a:r>
          <a:r>
            <a:rPr lang="ja-JP" altLang="ja-JP" sz="900" b="0" i="0" baseline="0">
              <a:solidFill>
                <a:schemeClr val="dk1"/>
              </a:solidFill>
              <a:effectLst/>
              <a:latin typeface="+mn-lt"/>
              <a:ea typeface="+mn-ea"/>
              <a:cs typeface="+mn-cs"/>
            </a:rPr>
            <a:t>によるものである。</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・補助費等は、前年度比で増加しており、主な要因は、</a:t>
          </a:r>
          <a:r>
            <a:rPr lang="ja-JP" altLang="en-US" sz="900" b="0" i="0" baseline="0">
              <a:solidFill>
                <a:schemeClr val="dk1"/>
              </a:solidFill>
              <a:effectLst/>
              <a:latin typeface="+mn-lt"/>
              <a:ea typeface="+mn-ea"/>
              <a:cs typeface="+mn-cs"/>
            </a:rPr>
            <a:t>水道用防災対策備品</a:t>
          </a:r>
          <a:r>
            <a:rPr lang="ja-JP" altLang="ja-JP" sz="900" b="0" i="0" baseline="0">
              <a:solidFill>
                <a:schemeClr val="dk1"/>
              </a:solidFill>
              <a:effectLst/>
              <a:latin typeface="+mn-lt"/>
              <a:ea typeface="+mn-ea"/>
              <a:cs typeface="+mn-cs"/>
            </a:rPr>
            <a:t>、</a:t>
          </a:r>
          <a:r>
            <a:rPr lang="ja-JP" altLang="en-US" sz="900" b="0" i="0" baseline="0">
              <a:solidFill>
                <a:schemeClr val="dk1"/>
              </a:solidFill>
              <a:effectLst/>
              <a:latin typeface="+mn-lt"/>
              <a:ea typeface="+mn-ea"/>
              <a:cs typeface="+mn-cs"/>
            </a:rPr>
            <a:t>西之表市</a:t>
          </a:r>
          <a:r>
            <a:rPr lang="ja-JP" altLang="ja-JP" sz="900" b="0" i="0" baseline="0">
              <a:solidFill>
                <a:schemeClr val="dk1"/>
              </a:solidFill>
              <a:effectLst/>
              <a:latin typeface="+mn-lt"/>
              <a:ea typeface="+mn-ea"/>
              <a:cs typeface="+mn-cs"/>
            </a:rPr>
            <a:t>地域</a:t>
          </a:r>
          <a:r>
            <a:rPr lang="ja-JP" altLang="en-US" sz="900" b="0" i="0" baseline="0">
              <a:solidFill>
                <a:schemeClr val="dk1"/>
              </a:solidFill>
              <a:effectLst/>
              <a:latin typeface="+mn-lt"/>
              <a:ea typeface="+mn-ea"/>
              <a:cs typeface="+mn-cs"/>
            </a:rPr>
            <a:t>公共交通</a:t>
          </a:r>
          <a:r>
            <a:rPr lang="ja-JP" altLang="ja-JP" sz="900" b="0" i="0" baseline="0">
              <a:solidFill>
                <a:schemeClr val="dk1"/>
              </a:solidFill>
              <a:effectLst/>
              <a:latin typeface="+mn-lt"/>
              <a:ea typeface="+mn-ea"/>
              <a:cs typeface="+mn-cs"/>
            </a:rPr>
            <a:t>事業等の増によるものである。</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・普通建設事業費は、前年比で増加しており、主な要因は、</a:t>
          </a:r>
          <a:r>
            <a:rPr lang="ja-JP" altLang="en-US" sz="900" b="0" i="0" baseline="0">
              <a:solidFill>
                <a:schemeClr val="dk1"/>
              </a:solidFill>
              <a:effectLst/>
              <a:latin typeface="+mn-lt"/>
              <a:ea typeface="+mn-ea"/>
              <a:cs typeface="+mn-cs"/>
            </a:rPr>
            <a:t>公営住宅整備事業</a:t>
          </a:r>
          <a:r>
            <a:rPr lang="ja-JP" altLang="ja-JP" sz="900" b="0" i="0" baseline="0">
              <a:solidFill>
                <a:schemeClr val="dk1"/>
              </a:solidFill>
              <a:effectLst/>
              <a:latin typeface="+mn-lt"/>
              <a:ea typeface="+mn-ea"/>
              <a:cs typeface="+mn-cs"/>
            </a:rPr>
            <a:t>、</a:t>
          </a:r>
          <a:r>
            <a:rPr lang="ja-JP" altLang="en-US" sz="900" b="0" i="0" baseline="0">
              <a:solidFill>
                <a:schemeClr val="dk1"/>
              </a:solidFill>
              <a:effectLst/>
              <a:latin typeface="+mn-lt"/>
              <a:ea typeface="+mn-ea"/>
              <a:cs typeface="+mn-cs"/>
            </a:rPr>
            <a:t>産地生産基盤パワーアップ事業</a:t>
          </a:r>
          <a:r>
            <a:rPr lang="ja-JP" altLang="ja-JP" sz="900" b="0" i="0" baseline="0">
              <a:solidFill>
                <a:schemeClr val="dk1"/>
              </a:solidFill>
              <a:effectLst/>
              <a:latin typeface="+mn-lt"/>
              <a:ea typeface="+mn-ea"/>
              <a:cs typeface="+mn-cs"/>
            </a:rPr>
            <a:t>、</a:t>
          </a:r>
          <a:r>
            <a:rPr lang="ja-JP" altLang="en-US" sz="900" b="0" i="0" baseline="0">
              <a:solidFill>
                <a:schemeClr val="dk1"/>
              </a:solidFill>
              <a:effectLst/>
              <a:latin typeface="+mn-lt"/>
              <a:ea typeface="+mn-ea"/>
              <a:cs typeface="+mn-cs"/>
            </a:rPr>
            <a:t>屋内運動場改修整備</a:t>
          </a:r>
          <a:r>
            <a:rPr lang="ja-JP" altLang="ja-JP" sz="900" b="0" i="0" baseline="0">
              <a:solidFill>
                <a:schemeClr val="dk1"/>
              </a:solidFill>
              <a:effectLst/>
              <a:latin typeface="+mn-lt"/>
              <a:ea typeface="+mn-ea"/>
              <a:cs typeface="+mn-cs"/>
            </a:rPr>
            <a:t>事業</a:t>
          </a:r>
          <a:r>
            <a:rPr lang="ja-JP" altLang="en-US" sz="900" b="0" i="0" baseline="0">
              <a:solidFill>
                <a:schemeClr val="dk1"/>
              </a:solidFill>
              <a:effectLst/>
              <a:latin typeface="+mn-lt"/>
              <a:ea typeface="+mn-ea"/>
              <a:cs typeface="+mn-cs"/>
            </a:rPr>
            <a:t>（小学校）</a:t>
          </a:r>
          <a:r>
            <a:rPr lang="ja-JP" altLang="ja-JP" sz="900" b="0" i="0" baseline="0">
              <a:solidFill>
                <a:schemeClr val="dk1"/>
              </a:solidFill>
              <a:effectLst/>
              <a:latin typeface="+mn-lt"/>
              <a:ea typeface="+mn-ea"/>
              <a:cs typeface="+mn-cs"/>
            </a:rPr>
            <a:t>等の増によるものである。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・公債費は、前年度比で減少しており、主な要因は、</a:t>
          </a:r>
          <a:r>
            <a:rPr lang="ja-JP" altLang="ja-JP" sz="900" b="0" i="0" baseline="0">
              <a:solidFill>
                <a:schemeClr val="dk1"/>
              </a:solidFill>
              <a:effectLst/>
              <a:latin typeface="+mn-lt"/>
              <a:ea typeface="+mn-ea"/>
              <a:cs typeface="+mn-cs"/>
            </a:rPr>
            <a:t>地方債の新規発行抑制により、近年の地方債残高が減少傾向にあるため</a:t>
          </a:r>
          <a:r>
            <a:rPr kumimoji="1" lang="ja-JP" altLang="ja-JP" sz="900" b="0" i="0" baseline="0">
              <a:solidFill>
                <a:schemeClr val="dk1"/>
              </a:solidFill>
              <a:effectLst/>
              <a:latin typeface="+mn-lt"/>
              <a:ea typeface="+mn-ea"/>
              <a:cs typeface="+mn-cs"/>
            </a:rPr>
            <a:t>である。</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・積立金は、前年度比で</a:t>
          </a:r>
          <a:r>
            <a:rPr lang="ja-JP" altLang="en-US" sz="900" b="0" i="0" baseline="0">
              <a:solidFill>
                <a:schemeClr val="dk1"/>
              </a:solidFill>
              <a:effectLst/>
              <a:latin typeface="+mn-lt"/>
              <a:ea typeface="+mn-ea"/>
              <a:cs typeface="+mn-cs"/>
            </a:rPr>
            <a:t>減少</a:t>
          </a:r>
          <a:r>
            <a:rPr lang="ja-JP" altLang="ja-JP" sz="900" b="0" i="0" baseline="0">
              <a:solidFill>
                <a:schemeClr val="dk1"/>
              </a:solidFill>
              <a:effectLst/>
              <a:latin typeface="+mn-lt"/>
              <a:ea typeface="+mn-ea"/>
              <a:cs typeface="+mn-cs"/>
            </a:rPr>
            <a:t>しており、主な要因は、財政調整基金、再編交付金事業基金の積立</a:t>
          </a:r>
          <a:r>
            <a:rPr lang="ja-JP" altLang="en-US" sz="900" b="0" i="0" baseline="0">
              <a:solidFill>
                <a:schemeClr val="dk1"/>
              </a:solidFill>
              <a:effectLst/>
              <a:latin typeface="+mn-lt"/>
              <a:ea typeface="+mn-ea"/>
              <a:cs typeface="+mn-cs"/>
            </a:rPr>
            <a:t>減</a:t>
          </a:r>
          <a:r>
            <a:rPr lang="ja-JP" altLang="ja-JP" sz="900" b="0" i="0" baseline="0">
              <a:solidFill>
                <a:schemeClr val="dk1"/>
              </a:solidFill>
              <a:effectLst/>
              <a:latin typeface="+mn-lt"/>
              <a:ea typeface="+mn-ea"/>
              <a:cs typeface="+mn-cs"/>
            </a:rPr>
            <a:t>によるものである。</a:t>
          </a:r>
          <a:endParaRPr lang="ja-JP" altLang="ja-JP" sz="9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14,095
13,966
205.57
14,832,318
14,387,810
403,182
6,355,807
7,679,819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59118</xdr:rowOff>
    </xdr:from>
    <xdr:to>
      <xdr:col>24</xdr:col>
      <xdr:colOff>63500</xdr:colOff>
      <xdr:row>34</xdr:row>
      <xdr:rowOff>103696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8418"/>
          <a:ext cx="838200" cy="4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103696</xdr:rowOff>
    </xdr:from>
    <xdr:to>
      <xdr:col>19</xdr:col>
      <xdr:colOff>177800</xdr:colOff>
      <xdr:row>35</xdr:row>
      <xdr:rowOff>5016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32996"/>
          <a:ext cx="889000" cy="7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5016</xdr:rowOff>
    </xdr:from>
    <xdr:to>
      <xdr:col>15</xdr:col>
      <xdr:colOff>50800</xdr:colOff>
      <xdr:row>35</xdr:row>
      <xdr:rowOff>87503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05766"/>
          <a:ext cx="889000" cy="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254</xdr:rowOff>
    </xdr:from>
    <xdr:to>
      <xdr:col>10</xdr:col>
      <xdr:colOff>114300</xdr:colOff>
      <xdr:row>35</xdr:row>
      <xdr:rowOff>87503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29554"/>
          <a:ext cx="889000" cy="2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8318</xdr:rowOff>
    </xdr:from>
    <xdr:to>
      <xdr:col>24</xdr:col>
      <xdr:colOff>114300</xdr:colOff>
      <xdr:row>34</xdr:row>
      <xdr:rowOff>109918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31195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52896</xdr:rowOff>
    </xdr:from>
    <xdr:to>
      <xdr:col>20</xdr:col>
      <xdr:colOff>38100</xdr:colOff>
      <xdr:row>34</xdr:row>
      <xdr:rowOff>154496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171023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125666</xdr:rowOff>
    </xdr:from>
    <xdr:to>
      <xdr:col>15</xdr:col>
      <xdr:colOff>101600</xdr:colOff>
      <xdr:row>35</xdr:row>
      <xdr:rowOff>55816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72343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36703</xdr:rowOff>
    </xdr:from>
    <xdr:to>
      <xdr:col>10</xdr:col>
      <xdr:colOff>165100</xdr:colOff>
      <xdr:row>35</xdr:row>
      <xdr:rowOff>138303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154830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120904</xdr:rowOff>
    </xdr:from>
    <xdr:to>
      <xdr:col>6</xdr:col>
      <xdr:colOff>38100</xdr:colOff>
      <xdr:row>34</xdr:row>
      <xdr:rowOff>51054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67581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3373</xdr:rowOff>
    </xdr:from>
    <xdr:to>
      <xdr:col>24</xdr:col>
      <xdr:colOff>63500</xdr:colOff>
      <xdr:row>57</xdr:row>
      <xdr:rowOff>105430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76023"/>
          <a:ext cx="838200" cy="10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3373</xdr:rowOff>
    </xdr:from>
    <xdr:to>
      <xdr:col>19</xdr:col>
      <xdr:colOff>177800</xdr:colOff>
      <xdr:row>57</xdr:row>
      <xdr:rowOff>118077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6023"/>
          <a:ext cx="889000" cy="11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118077</xdr:rowOff>
    </xdr:from>
    <xdr:to>
      <xdr:col>15</xdr:col>
      <xdr:colOff>50800</xdr:colOff>
      <xdr:row>58</xdr:row>
      <xdr:rowOff>4511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0727"/>
          <a:ext cx="889000" cy="5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71811</xdr:rowOff>
    </xdr:from>
    <xdr:to>
      <xdr:col>10</xdr:col>
      <xdr:colOff>114300</xdr:colOff>
      <xdr:row>58</xdr:row>
      <xdr:rowOff>4511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44461"/>
          <a:ext cx="889000" cy="1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54630</xdr:rowOff>
    </xdr:from>
    <xdr:to>
      <xdr:col>24</xdr:col>
      <xdr:colOff>114300</xdr:colOff>
      <xdr:row>57</xdr:row>
      <xdr:rowOff>156230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77507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124023</xdr:rowOff>
    </xdr:from>
    <xdr:to>
      <xdr:col>20</xdr:col>
      <xdr:colOff>38100</xdr:colOff>
      <xdr:row>57</xdr:row>
      <xdr:rowOff>54173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70700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67277</xdr:rowOff>
    </xdr:from>
    <xdr:to>
      <xdr:col>15</xdr:col>
      <xdr:colOff>101600</xdr:colOff>
      <xdr:row>57</xdr:row>
      <xdr:rowOff>168877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125161</xdr:rowOff>
    </xdr:from>
    <xdr:to>
      <xdr:col>10</xdr:col>
      <xdr:colOff>165100</xdr:colOff>
      <xdr:row>58</xdr:row>
      <xdr:rowOff>55311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71838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7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21011</xdr:rowOff>
    </xdr:from>
    <xdr:to>
      <xdr:col>6</xdr:col>
      <xdr:colOff>38100</xdr:colOff>
      <xdr:row>57</xdr:row>
      <xdr:rowOff>122611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139138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106021</xdr:rowOff>
    </xdr:from>
    <xdr:to>
      <xdr:col>24</xdr:col>
      <xdr:colOff>63500</xdr:colOff>
      <xdr:row>76</xdr:row>
      <xdr:rowOff>106674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6221"/>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106674</xdr:rowOff>
    </xdr:from>
    <xdr:to>
      <xdr:col>19</xdr:col>
      <xdr:colOff>177800</xdr:colOff>
      <xdr:row>76</xdr:row>
      <xdr:rowOff>132587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6874"/>
          <a:ext cx="8890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84144</xdr:rowOff>
    </xdr:from>
    <xdr:to>
      <xdr:col>15</xdr:col>
      <xdr:colOff>50800</xdr:colOff>
      <xdr:row>76</xdr:row>
      <xdr:rowOff>132587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14344"/>
          <a:ext cx="889000" cy="4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84144</xdr:rowOff>
    </xdr:from>
    <xdr:to>
      <xdr:col>10</xdr:col>
      <xdr:colOff>114300</xdr:colOff>
      <xdr:row>77</xdr:row>
      <xdr:rowOff>36748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4344"/>
          <a:ext cx="889000" cy="1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55221</xdr:rowOff>
    </xdr:from>
    <xdr:to>
      <xdr:col>24</xdr:col>
      <xdr:colOff>114300</xdr:colOff>
      <xdr:row>76</xdr:row>
      <xdr:rowOff>156821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78098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55874</xdr:rowOff>
    </xdr:from>
    <xdr:to>
      <xdr:col>20</xdr:col>
      <xdr:colOff>38100</xdr:colOff>
      <xdr:row>76</xdr:row>
      <xdr:rowOff>157474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6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81787</xdr:rowOff>
    </xdr:from>
    <xdr:to>
      <xdr:col>15</xdr:col>
      <xdr:colOff>101600</xdr:colOff>
      <xdr:row>77</xdr:row>
      <xdr:rowOff>11937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28464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8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33344</xdr:rowOff>
    </xdr:from>
    <xdr:to>
      <xdr:col>10</xdr:col>
      <xdr:colOff>165100</xdr:colOff>
      <xdr:row>76</xdr:row>
      <xdr:rowOff>134944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151471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3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157398</xdr:rowOff>
    </xdr:from>
    <xdr:to>
      <xdr:col>6</xdr:col>
      <xdr:colOff>38100</xdr:colOff>
      <xdr:row>77</xdr:row>
      <xdr:rowOff>87548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104075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6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70524</xdr:rowOff>
    </xdr:from>
    <xdr:to>
      <xdr:col>24</xdr:col>
      <xdr:colOff>63500</xdr:colOff>
      <xdr:row>99</xdr:row>
      <xdr:rowOff>74057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4074"/>
          <a:ext cx="838200" cy="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72050</xdr:rowOff>
    </xdr:from>
    <xdr:to>
      <xdr:col>19</xdr:col>
      <xdr:colOff>177800</xdr:colOff>
      <xdr:row>99</xdr:row>
      <xdr:rowOff>74057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5600"/>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72050</xdr:rowOff>
    </xdr:from>
    <xdr:to>
      <xdr:col>15</xdr:col>
      <xdr:colOff>50800</xdr:colOff>
      <xdr:row>99</xdr:row>
      <xdr:rowOff>74095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5600"/>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74095</xdr:rowOff>
    </xdr:from>
    <xdr:to>
      <xdr:col>10</xdr:col>
      <xdr:colOff>114300</xdr:colOff>
      <xdr:row>99</xdr:row>
      <xdr:rowOff>78704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7645"/>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19724</xdr:rowOff>
    </xdr:from>
    <xdr:to>
      <xdr:col>24</xdr:col>
      <xdr:colOff>114300</xdr:colOff>
      <xdr:row>99</xdr:row>
      <xdr:rowOff>121324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150551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23257</xdr:rowOff>
    </xdr:from>
    <xdr:to>
      <xdr:col>20</xdr:col>
      <xdr:colOff>38100</xdr:colOff>
      <xdr:row>99</xdr:row>
      <xdr:rowOff>124857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141384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21250</xdr:rowOff>
    </xdr:from>
    <xdr:to>
      <xdr:col>15</xdr:col>
      <xdr:colOff>101600</xdr:colOff>
      <xdr:row>99</xdr:row>
      <xdr:rowOff>122850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139377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23295</xdr:rowOff>
    </xdr:from>
    <xdr:to>
      <xdr:col>10</xdr:col>
      <xdr:colOff>165100</xdr:colOff>
      <xdr:row>99</xdr:row>
      <xdr:rowOff>124895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141422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27904</xdr:rowOff>
    </xdr:from>
    <xdr:to>
      <xdr:col>6</xdr:col>
      <xdr:colOff>38100</xdr:colOff>
      <xdr:row>99</xdr:row>
      <xdr:rowOff>129504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146031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109003</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24103"/>
          <a:ext cx="889000" cy="16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109003</xdr:rowOff>
    </xdr:from>
    <xdr:to>
      <xdr:col>41</xdr:col>
      <xdr:colOff>50800</xdr:colOff>
      <xdr:row>38</xdr:row>
      <xdr:rowOff>111289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2410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58203</xdr:rowOff>
    </xdr:from>
    <xdr:to>
      <xdr:col>41</xdr:col>
      <xdr:colOff>101600</xdr:colOff>
      <xdr:row>38</xdr:row>
      <xdr:rowOff>159803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150930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6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60489</xdr:rowOff>
    </xdr:from>
    <xdr:to>
      <xdr:col>36</xdr:col>
      <xdr:colOff>165100</xdr:colOff>
      <xdr:row>38</xdr:row>
      <xdr:rowOff>162089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153216</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6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167348</xdr:rowOff>
    </xdr:from>
    <xdr:to>
      <xdr:col>55</xdr:col>
      <xdr:colOff>0</xdr:colOff>
      <xdr:row>53</xdr:row>
      <xdr:rowOff>80581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8911298"/>
          <a:ext cx="838200" cy="2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80581</xdr:rowOff>
    </xdr:from>
    <xdr:to>
      <xdr:col>50</xdr:col>
      <xdr:colOff>114300</xdr:colOff>
      <xdr:row>54</xdr:row>
      <xdr:rowOff>131064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167431"/>
          <a:ext cx="889000" cy="22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131064</xdr:rowOff>
    </xdr:from>
    <xdr:to>
      <xdr:col>45</xdr:col>
      <xdr:colOff>177800</xdr:colOff>
      <xdr:row>55</xdr:row>
      <xdr:rowOff>44297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389364"/>
          <a:ext cx="889000" cy="8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12712</xdr:rowOff>
    </xdr:from>
    <xdr:to>
      <xdr:col>41</xdr:col>
      <xdr:colOff>50800</xdr:colOff>
      <xdr:row>55</xdr:row>
      <xdr:rowOff>44297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442462"/>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116548</xdr:rowOff>
    </xdr:from>
    <xdr:to>
      <xdr:col>55</xdr:col>
      <xdr:colOff>50800</xdr:colOff>
      <xdr:row>52</xdr:row>
      <xdr:rowOff>46698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86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139425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71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29781</xdr:rowOff>
    </xdr:from>
    <xdr:to>
      <xdr:col>50</xdr:col>
      <xdr:colOff>165100</xdr:colOff>
      <xdr:row>53</xdr:row>
      <xdr:rowOff>131381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11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147908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8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80264</xdr:rowOff>
    </xdr:from>
    <xdr:to>
      <xdr:col>46</xdr:col>
      <xdr:colOff>38100</xdr:colOff>
      <xdr:row>55</xdr:row>
      <xdr:rowOff>10414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33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26941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11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164947</xdr:rowOff>
    </xdr:from>
    <xdr:to>
      <xdr:col>41</xdr:col>
      <xdr:colOff>101600</xdr:colOff>
      <xdr:row>55</xdr:row>
      <xdr:rowOff>95097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4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111624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19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133362</xdr:rowOff>
    </xdr:from>
    <xdr:to>
      <xdr:col>36</xdr:col>
      <xdr:colOff>165100</xdr:colOff>
      <xdr:row>55</xdr:row>
      <xdr:rowOff>63512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39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80039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16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71481</xdr:rowOff>
    </xdr:from>
    <xdr:to>
      <xdr:col>55</xdr:col>
      <xdr:colOff>0</xdr:colOff>
      <xdr:row>78</xdr:row>
      <xdr:rowOff>75888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44581"/>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32158</xdr:rowOff>
    </xdr:from>
    <xdr:to>
      <xdr:col>50</xdr:col>
      <xdr:colOff>114300</xdr:colOff>
      <xdr:row>78</xdr:row>
      <xdr:rowOff>71481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05258"/>
          <a:ext cx="889000" cy="3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17408</xdr:rowOff>
    </xdr:from>
    <xdr:to>
      <xdr:col>45</xdr:col>
      <xdr:colOff>177800</xdr:colOff>
      <xdr:row>78</xdr:row>
      <xdr:rowOff>32158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90508"/>
          <a:ext cx="8890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17408</xdr:rowOff>
    </xdr:from>
    <xdr:to>
      <xdr:col>41</xdr:col>
      <xdr:colOff>50800</xdr:colOff>
      <xdr:row>78</xdr:row>
      <xdr:rowOff>18762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90508"/>
          <a:ext cx="889000" cy="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25088</xdr:rowOff>
    </xdr:from>
    <xdr:to>
      <xdr:col>55</xdr:col>
      <xdr:colOff>50800</xdr:colOff>
      <xdr:row>78</xdr:row>
      <xdr:rowOff>126688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20681</xdr:rowOff>
    </xdr:from>
    <xdr:to>
      <xdr:col>50</xdr:col>
      <xdr:colOff>165100</xdr:colOff>
      <xdr:row>78</xdr:row>
      <xdr:rowOff>122281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113408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152808</xdr:rowOff>
    </xdr:from>
    <xdr:to>
      <xdr:col>46</xdr:col>
      <xdr:colOff>38100</xdr:colOff>
      <xdr:row>78</xdr:row>
      <xdr:rowOff>82958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74085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138058</xdr:rowOff>
    </xdr:from>
    <xdr:to>
      <xdr:col>41</xdr:col>
      <xdr:colOff>101600</xdr:colOff>
      <xdr:row>78</xdr:row>
      <xdr:rowOff>68208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59335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139412</xdr:rowOff>
    </xdr:from>
    <xdr:to>
      <xdr:col>36</xdr:col>
      <xdr:colOff>165100</xdr:colOff>
      <xdr:row>78</xdr:row>
      <xdr:rowOff>69562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60689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3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110386</xdr:rowOff>
    </xdr:from>
    <xdr:to>
      <xdr:col>55</xdr:col>
      <xdr:colOff>0</xdr:colOff>
      <xdr:row>97</xdr:row>
      <xdr:rowOff>53983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98136"/>
          <a:ext cx="838200" cy="28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29049</xdr:rowOff>
    </xdr:from>
    <xdr:to>
      <xdr:col>50</xdr:col>
      <xdr:colOff>114300</xdr:colOff>
      <xdr:row>97</xdr:row>
      <xdr:rowOff>53983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59699"/>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29049</xdr:rowOff>
    </xdr:from>
    <xdr:to>
      <xdr:col>45</xdr:col>
      <xdr:colOff>177800</xdr:colOff>
      <xdr:row>97</xdr:row>
      <xdr:rowOff>80325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59699"/>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80325</xdr:rowOff>
    </xdr:from>
    <xdr:to>
      <xdr:col>41</xdr:col>
      <xdr:colOff>50800</xdr:colOff>
      <xdr:row>97</xdr:row>
      <xdr:rowOff>94613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109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59586</xdr:rowOff>
    </xdr:from>
    <xdr:to>
      <xdr:col>55</xdr:col>
      <xdr:colOff>50800</xdr:colOff>
      <xdr:row>95</xdr:row>
      <xdr:rowOff>161186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82463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9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3183</xdr:rowOff>
    </xdr:from>
    <xdr:to>
      <xdr:col>50</xdr:col>
      <xdr:colOff>165100</xdr:colOff>
      <xdr:row>97</xdr:row>
      <xdr:rowOff>104783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95910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149699</xdr:rowOff>
    </xdr:from>
    <xdr:to>
      <xdr:col>46</xdr:col>
      <xdr:colOff>38100</xdr:colOff>
      <xdr:row>97</xdr:row>
      <xdr:rowOff>79849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70976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0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29525</xdr:rowOff>
    </xdr:from>
    <xdr:to>
      <xdr:col>41</xdr:col>
      <xdr:colOff>101600</xdr:colOff>
      <xdr:row>97</xdr:row>
      <xdr:rowOff>131125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6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122252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5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43813</xdr:rowOff>
    </xdr:from>
    <xdr:to>
      <xdr:col>36</xdr:col>
      <xdr:colOff>165100</xdr:colOff>
      <xdr:row>97</xdr:row>
      <xdr:rowOff>145413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7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136540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6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168275</xdr:rowOff>
    </xdr:from>
    <xdr:to>
      <xdr:col>85</xdr:col>
      <xdr:colOff>127000</xdr:colOff>
      <xdr:row>37</xdr:row>
      <xdr:rowOff>20714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40475"/>
          <a:ext cx="8382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20714</xdr:rowOff>
    </xdr:from>
    <xdr:to>
      <xdr:col>81</xdr:col>
      <xdr:colOff>50800</xdr:colOff>
      <xdr:row>37</xdr:row>
      <xdr:rowOff>91765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64364"/>
          <a:ext cx="889000" cy="7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91765</xdr:rowOff>
    </xdr:from>
    <xdr:to>
      <xdr:col>76</xdr:col>
      <xdr:colOff>114300</xdr:colOff>
      <xdr:row>37</xdr:row>
      <xdr:rowOff>98238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35415"/>
          <a:ext cx="889000" cy="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98238</xdr:rowOff>
    </xdr:from>
    <xdr:to>
      <xdr:col>71</xdr:col>
      <xdr:colOff>177800</xdr:colOff>
      <xdr:row>38</xdr:row>
      <xdr:rowOff>2111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41888"/>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117475</xdr:rowOff>
    </xdr:from>
    <xdr:to>
      <xdr:col>85</xdr:col>
      <xdr:colOff>177800</xdr:colOff>
      <xdr:row>37</xdr:row>
      <xdr:rowOff>47625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140352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4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141364</xdr:rowOff>
    </xdr:from>
    <xdr:to>
      <xdr:col>81</xdr:col>
      <xdr:colOff>101600</xdr:colOff>
      <xdr:row>37</xdr:row>
      <xdr:rowOff>71514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1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88041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8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40965</xdr:rowOff>
    </xdr:from>
    <xdr:to>
      <xdr:col>76</xdr:col>
      <xdr:colOff>165100</xdr:colOff>
      <xdr:row>37</xdr:row>
      <xdr:rowOff>142565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8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159092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5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47438</xdr:rowOff>
    </xdr:from>
    <xdr:to>
      <xdr:col>72</xdr:col>
      <xdr:colOff>38100</xdr:colOff>
      <xdr:row>37</xdr:row>
      <xdr:rowOff>149038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122761</xdr:rowOff>
    </xdr:from>
    <xdr:to>
      <xdr:col>67</xdr:col>
      <xdr:colOff>101600</xdr:colOff>
      <xdr:row>38</xdr:row>
      <xdr:rowOff>52911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44038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36464</xdr:rowOff>
    </xdr:from>
    <xdr:to>
      <xdr:col>85</xdr:col>
      <xdr:colOff>127000</xdr:colOff>
      <xdr:row>56</xdr:row>
      <xdr:rowOff>5916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123314"/>
          <a:ext cx="838200" cy="48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5916</xdr:rowOff>
    </xdr:from>
    <xdr:to>
      <xdr:col>81</xdr:col>
      <xdr:colOff>50800</xdr:colOff>
      <xdr:row>56</xdr:row>
      <xdr:rowOff>158545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07116"/>
          <a:ext cx="889000" cy="1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107361</xdr:rowOff>
    </xdr:from>
    <xdr:to>
      <xdr:col>76</xdr:col>
      <xdr:colOff>114300</xdr:colOff>
      <xdr:row>56</xdr:row>
      <xdr:rowOff>158545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08561"/>
          <a:ext cx="889000" cy="5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136423</xdr:rowOff>
    </xdr:from>
    <xdr:to>
      <xdr:col>71</xdr:col>
      <xdr:colOff>177800</xdr:colOff>
      <xdr:row>56</xdr:row>
      <xdr:rowOff>107361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66173"/>
          <a:ext cx="889000" cy="1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157114</xdr:rowOff>
    </xdr:from>
    <xdr:to>
      <xdr:col>85</xdr:col>
      <xdr:colOff>177800</xdr:colOff>
      <xdr:row>53</xdr:row>
      <xdr:rowOff>87264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07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8541</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92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126566</xdr:rowOff>
    </xdr:from>
    <xdr:to>
      <xdr:col>81</xdr:col>
      <xdr:colOff>101600</xdr:colOff>
      <xdr:row>56</xdr:row>
      <xdr:rowOff>56716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5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73243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3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107745</xdr:rowOff>
    </xdr:from>
    <xdr:to>
      <xdr:col>76</xdr:col>
      <xdr:colOff>165100</xdr:colOff>
      <xdr:row>57</xdr:row>
      <xdr:rowOff>37895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29022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0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56561</xdr:rowOff>
    </xdr:from>
    <xdr:to>
      <xdr:col>72</xdr:col>
      <xdr:colOff>38100</xdr:colOff>
      <xdr:row>56</xdr:row>
      <xdr:rowOff>158161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149288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5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85623</xdr:rowOff>
    </xdr:from>
    <xdr:to>
      <xdr:col>67</xdr:col>
      <xdr:colOff>101600</xdr:colOff>
      <xdr:row>56</xdr:row>
      <xdr:rowOff>15773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32300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9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79026</xdr:rowOff>
    </xdr:from>
    <xdr:to>
      <xdr:col>85</xdr:col>
      <xdr:colOff>127000</xdr:colOff>
      <xdr:row>79</xdr:row>
      <xdr:rowOff>89503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23576"/>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89503</xdr:rowOff>
    </xdr:from>
    <xdr:to>
      <xdr:col>81</xdr:col>
      <xdr:colOff>50800</xdr:colOff>
      <xdr:row>79</xdr:row>
      <xdr:rowOff>90202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34053"/>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71476</xdr:rowOff>
    </xdr:from>
    <xdr:to>
      <xdr:col>76</xdr:col>
      <xdr:colOff>114300</xdr:colOff>
      <xdr:row>79</xdr:row>
      <xdr:rowOff>90202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16026"/>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71476</xdr:rowOff>
    </xdr:from>
    <xdr:to>
      <xdr:col>71</xdr:col>
      <xdr:colOff>177800</xdr:colOff>
      <xdr:row>79</xdr:row>
      <xdr:rowOff>88641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16026"/>
          <a:ext cx="8890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28226</xdr:rowOff>
    </xdr:from>
    <xdr:to>
      <xdr:col>85</xdr:col>
      <xdr:colOff>177800</xdr:colOff>
      <xdr:row>79</xdr:row>
      <xdr:rowOff>129826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38703</xdr:rowOff>
    </xdr:from>
    <xdr:to>
      <xdr:col>81</xdr:col>
      <xdr:colOff>101600</xdr:colOff>
      <xdr:row>79</xdr:row>
      <xdr:rowOff>140303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131430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39402</xdr:rowOff>
    </xdr:from>
    <xdr:to>
      <xdr:col>76</xdr:col>
      <xdr:colOff>165100</xdr:colOff>
      <xdr:row>79</xdr:row>
      <xdr:rowOff>141002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132129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20676</xdr:rowOff>
    </xdr:from>
    <xdr:to>
      <xdr:col>72</xdr:col>
      <xdr:colOff>38100</xdr:colOff>
      <xdr:row>79</xdr:row>
      <xdr:rowOff>122276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113403</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5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37841</xdr:rowOff>
    </xdr:from>
    <xdr:to>
      <xdr:col>67</xdr:col>
      <xdr:colOff>101600</xdr:colOff>
      <xdr:row>79</xdr:row>
      <xdr:rowOff>139441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130568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131197</xdr:rowOff>
    </xdr:from>
    <xdr:to>
      <xdr:col>85</xdr:col>
      <xdr:colOff>127000</xdr:colOff>
      <xdr:row>97</xdr:row>
      <xdr:rowOff>131753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61847"/>
          <a:ext cx="8382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120952</xdr:rowOff>
    </xdr:from>
    <xdr:to>
      <xdr:col>81</xdr:col>
      <xdr:colOff>50800</xdr:colOff>
      <xdr:row>97</xdr:row>
      <xdr:rowOff>131197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51602"/>
          <a:ext cx="889000" cy="1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120952</xdr:rowOff>
    </xdr:from>
    <xdr:to>
      <xdr:col>76</xdr:col>
      <xdr:colOff>114300</xdr:colOff>
      <xdr:row>97</xdr:row>
      <xdr:rowOff>133448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1602"/>
          <a:ext cx="8890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133415</xdr:rowOff>
    </xdr:from>
    <xdr:to>
      <xdr:col>71</xdr:col>
      <xdr:colOff>177800</xdr:colOff>
      <xdr:row>97</xdr:row>
      <xdr:rowOff>133448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64065"/>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80953</xdr:rowOff>
    </xdr:from>
    <xdr:to>
      <xdr:col>85</xdr:col>
      <xdr:colOff>177800</xdr:colOff>
      <xdr:row>98</xdr:row>
      <xdr:rowOff>11103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1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40330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9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80397</xdr:rowOff>
    </xdr:from>
    <xdr:to>
      <xdr:col>81</xdr:col>
      <xdr:colOff>101600</xdr:colOff>
      <xdr:row>98</xdr:row>
      <xdr:rowOff>10547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1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27074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70152</xdr:rowOff>
    </xdr:from>
    <xdr:to>
      <xdr:col>76</xdr:col>
      <xdr:colOff>165100</xdr:colOff>
      <xdr:row>98</xdr:row>
      <xdr:rowOff>302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16829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7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82648</xdr:rowOff>
    </xdr:from>
    <xdr:to>
      <xdr:col>72</xdr:col>
      <xdr:colOff>38100</xdr:colOff>
      <xdr:row>98</xdr:row>
      <xdr:rowOff>12798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29325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8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82615</xdr:rowOff>
    </xdr:from>
    <xdr:to>
      <xdr:col>67</xdr:col>
      <xdr:colOff>101600</xdr:colOff>
      <xdr:row>98</xdr:row>
      <xdr:rowOff>12765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29292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8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800" b="0" i="0" baseline="0">
              <a:solidFill>
                <a:schemeClr val="dk1"/>
              </a:solidFill>
              <a:effectLst/>
              <a:latin typeface="+mn-lt"/>
              <a:ea typeface="+mn-ea"/>
              <a:cs typeface="+mn-cs"/>
            </a:rPr>
            <a:t>・総務費は、前年度比で</a:t>
          </a:r>
          <a:r>
            <a:rPr lang="ja-JP" altLang="en-US" sz="800" b="0" i="0" baseline="0">
              <a:solidFill>
                <a:schemeClr val="dk1"/>
              </a:solidFill>
              <a:effectLst/>
              <a:latin typeface="+mn-lt"/>
              <a:ea typeface="+mn-ea"/>
              <a:cs typeface="+mn-cs"/>
            </a:rPr>
            <a:t>減少</a:t>
          </a:r>
          <a:r>
            <a:rPr lang="ja-JP" altLang="ja-JP" sz="800" b="0" i="0" baseline="0">
              <a:solidFill>
                <a:schemeClr val="dk1"/>
              </a:solidFill>
              <a:effectLst/>
              <a:latin typeface="+mn-lt"/>
              <a:ea typeface="+mn-ea"/>
              <a:cs typeface="+mn-cs"/>
            </a:rPr>
            <a:t>している。主な要因は、財政調整基金、再編交付金事業基金等積立金の</a:t>
          </a:r>
          <a:r>
            <a:rPr lang="ja-JP" altLang="en-US" sz="800" b="0" i="0" baseline="0">
              <a:solidFill>
                <a:schemeClr val="dk1"/>
              </a:solidFill>
              <a:effectLst/>
              <a:latin typeface="+mn-lt"/>
              <a:ea typeface="+mn-ea"/>
              <a:cs typeface="+mn-cs"/>
            </a:rPr>
            <a:t>減</a:t>
          </a:r>
          <a:r>
            <a:rPr lang="ja-JP" altLang="ja-JP" sz="800" b="0" i="0" baseline="0">
              <a:solidFill>
                <a:schemeClr val="dk1"/>
              </a:solidFill>
              <a:effectLst/>
              <a:latin typeface="+mn-lt"/>
              <a:ea typeface="+mn-ea"/>
              <a:cs typeface="+mn-cs"/>
            </a:rPr>
            <a:t>と防犯</a:t>
          </a:r>
          <a:r>
            <a:rPr lang="ja-JP" altLang="en-US" sz="800" b="0" i="0" baseline="0">
              <a:solidFill>
                <a:schemeClr val="dk1"/>
              </a:solidFill>
              <a:effectLst/>
              <a:latin typeface="+mn-lt"/>
              <a:ea typeface="+mn-ea"/>
              <a:cs typeface="+mn-cs"/>
            </a:rPr>
            <a:t>カメラ</a:t>
          </a:r>
          <a:r>
            <a:rPr lang="ja-JP" altLang="ja-JP" sz="800" b="0" i="0" baseline="0">
              <a:solidFill>
                <a:schemeClr val="dk1"/>
              </a:solidFill>
              <a:effectLst/>
              <a:latin typeface="+mn-lt"/>
              <a:ea typeface="+mn-ea"/>
              <a:cs typeface="+mn-cs"/>
            </a:rPr>
            <a:t>設置事業等の</a:t>
          </a:r>
          <a:r>
            <a:rPr lang="ja-JP" altLang="en-US" sz="800" b="0" i="0" baseline="0">
              <a:solidFill>
                <a:schemeClr val="dk1"/>
              </a:solidFill>
              <a:effectLst/>
              <a:latin typeface="+mn-lt"/>
              <a:ea typeface="+mn-ea"/>
              <a:cs typeface="+mn-cs"/>
            </a:rPr>
            <a:t>減</a:t>
          </a:r>
          <a:r>
            <a:rPr lang="ja-JP" altLang="ja-JP" sz="800" b="0" i="0" baseline="0">
              <a:solidFill>
                <a:schemeClr val="dk1"/>
              </a:solidFill>
              <a:effectLst/>
              <a:latin typeface="+mn-lt"/>
              <a:ea typeface="+mn-ea"/>
              <a:cs typeface="+mn-cs"/>
            </a:rPr>
            <a:t>によるものである。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・民生費は、前年度比で増加している。主な要因は、低所得者支援・定額減税補足給付金事業</a:t>
          </a:r>
          <a:r>
            <a:rPr lang="ja-JP" altLang="en-US" sz="800" b="0" i="0" baseline="0">
              <a:solidFill>
                <a:schemeClr val="dk1"/>
              </a:solidFill>
              <a:effectLst/>
              <a:latin typeface="+mn-lt"/>
              <a:ea typeface="+mn-ea"/>
              <a:cs typeface="+mn-cs"/>
            </a:rPr>
            <a:t>、物価高騰対応生活支援給付金事業</a:t>
          </a:r>
          <a:r>
            <a:rPr lang="ja-JP" altLang="ja-JP" sz="800" b="0" i="0" baseline="0">
              <a:solidFill>
                <a:schemeClr val="dk1"/>
              </a:solidFill>
              <a:effectLst/>
              <a:latin typeface="+mn-lt"/>
              <a:ea typeface="+mn-ea"/>
              <a:cs typeface="+mn-cs"/>
            </a:rPr>
            <a:t>等の増によるものである。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・衛生費は、前年度比で</a:t>
          </a:r>
          <a:r>
            <a:rPr lang="ja-JP" altLang="en-US" sz="800" b="0" i="0" baseline="0">
              <a:solidFill>
                <a:schemeClr val="dk1"/>
              </a:solidFill>
              <a:effectLst/>
              <a:latin typeface="+mn-lt"/>
              <a:ea typeface="+mn-ea"/>
              <a:cs typeface="+mn-cs"/>
            </a:rPr>
            <a:t>増加</a:t>
          </a:r>
          <a:r>
            <a:rPr lang="ja-JP" altLang="ja-JP" sz="800" b="0" i="0" baseline="0">
              <a:solidFill>
                <a:schemeClr val="dk1"/>
              </a:solidFill>
              <a:effectLst/>
              <a:latin typeface="+mn-lt"/>
              <a:ea typeface="+mn-ea"/>
              <a:cs typeface="+mn-cs"/>
            </a:rPr>
            <a:t>している。主な要因は、</a:t>
          </a:r>
          <a:r>
            <a:rPr lang="ja-JP" altLang="en-US" sz="800" b="0" i="0" baseline="0">
              <a:solidFill>
                <a:schemeClr val="dk1"/>
              </a:solidFill>
              <a:effectLst/>
              <a:latin typeface="+mn-lt"/>
              <a:ea typeface="+mn-ea"/>
              <a:cs typeface="+mn-cs"/>
            </a:rPr>
            <a:t>上水道繰出金、予防接種</a:t>
          </a:r>
          <a:r>
            <a:rPr lang="ja-JP" altLang="ja-JP" sz="800" b="0" i="0" baseline="0">
              <a:solidFill>
                <a:schemeClr val="dk1"/>
              </a:solidFill>
              <a:effectLst/>
              <a:latin typeface="+mn-lt"/>
              <a:ea typeface="+mn-ea"/>
              <a:cs typeface="+mn-cs"/>
            </a:rPr>
            <a:t>事業の</a:t>
          </a:r>
          <a:r>
            <a:rPr lang="ja-JP" altLang="en-US" sz="800" b="0" i="0" baseline="0">
              <a:solidFill>
                <a:schemeClr val="dk1"/>
              </a:solidFill>
              <a:effectLst/>
              <a:latin typeface="+mn-lt"/>
              <a:ea typeface="+mn-ea"/>
              <a:cs typeface="+mn-cs"/>
            </a:rPr>
            <a:t>増</a:t>
          </a:r>
          <a:r>
            <a:rPr lang="ja-JP" altLang="ja-JP" sz="800" b="0" i="0" baseline="0">
              <a:solidFill>
                <a:schemeClr val="dk1"/>
              </a:solidFill>
              <a:effectLst/>
              <a:latin typeface="+mn-lt"/>
              <a:ea typeface="+mn-ea"/>
              <a:cs typeface="+mn-cs"/>
            </a:rPr>
            <a:t>によるものである。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・農林水産業費は、前年度比で増加している。主な要因は、</a:t>
          </a:r>
          <a:r>
            <a:rPr lang="ja-JP" altLang="en-US" sz="800" b="0" i="0" baseline="0">
              <a:solidFill>
                <a:schemeClr val="dk1"/>
              </a:solidFill>
              <a:effectLst/>
              <a:latin typeface="+mn-lt"/>
              <a:ea typeface="+mn-ea"/>
              <a:cs typeface="+mn-cs"/>
            </a:rPr>
            <a:t>産地生産基盤パワーアップ</a:t>
          </a:r>
          <a:r>
            <a:rPr lang="ja-JP" altLang="ja-JP" sz="800" b="0" i="0" baseline="0">
              <a:solidFill>
                <a:schemeClr val="dk1"/>
              </a:solidFill>
              <a:effectLst/>
              <a:latin typeface="+mn-lt"/>
              <a:ea typeface="+mn-ea"/>
              <a:cs typeface="+mn-cs"/>
            </a:rPr>
            <a:t>事業、</a:t>
          </a:r>
          <a:r>
            <a:rPr lang="ja-JP" altLang="en-US" sz="800" b="0" i="0" baseline="0">
              <a:solidFill>
                <a:schemeClr val="dk1"/>
              </a:solidFill>
              <a:effectLst/>
              <a:latin typeface="+mn-lt"/>
              <a:ea typeface="+mn-ea"/>
              <a:cs typeface="+mn-cs"/>
            </a:rPr>
            <a:t>自給飼料生産拡大</a:t>
          </a:r>
          <a:r>
            <a:rPr lang="ja-JP" altLang="ja-JP" sz="800" b="0" i="0" baseline="0">
              <a:solidFill>
                <a:schemeClr val="dk1"/>
              </a:solidFill>
              <a:effectLst/>
              <a:latin typeface="+mn-lt"/>
              <a:ea typeface="+mn-ea"/>
              <a:cs typeface="+mn-cs"/>
            </a:rPr>
            <a:t>事業費</a:t>
          </a:r>
          <a:r>
            <a:rPr lang="ja-JP" altLang="en-US" sz="800" b="0" i="0" baseline="0">
              <a:solidFill>
                <a:schemeClr val="dk1"/>
              </a:solidFill>
              <a:effectLst/>
              <a:latin typeface="+mn-lt"/>
              <a:ea typeface="+mn-ea"/>
              <a:cs typeface="+mn-cs"/>
            </a:rPr>
            <a:t>等普通建設事業費</a:t>
          </a:r>
          <a:r>
            <a:rPr lang="ja-JP" altLang="ja-JP" sz="800" b="0" i="0" baseline="0">
              <a:solidFill>
                <a:schemeClr val="dk1"/>
              </a:solidFill>
              <a:effectLst/>
              <a:latin typeface="+mn-lt"/>
              <a:ea typeface="+mn-ea"/>
              <a:cs typeface="+mn-cs"/>
            </a:rPr>
            <a:t>の増によるものである。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・商工費は、前年度比で減少している。主な要因は、地域経済活性化プレミアム付商品券発行</a:t>
          </a:r>
          <a:r>
            <a:rPr lang="ja-JP" altLang="en-US" sz="800" b="0" i="0" baseline="0">
              <a:solidFill>
                <a:schemeClr val="dk1"/>
              </a:solidFill>
              <a:effectLst/>
              <a:latin typeface="+mn-lt"/>
              <a:ea typeface="+mn-ea"/>
              <a:cs typeface="+mn-cs"/>
            </a:rPr>
            <a:t>事業</a:t>
          </a:r>
          <a:r>
            <a:rPr lang="ja-JP" altLang="ja-JP" sz="800" b="0" i="0" baseline="0">
              <a:solidFill>
                <a:schemeClr val="dk1"/>
              </a:solidFill>
              <a:effectLst/>
              <a:latin typeface="+mn-lt"/>
              <a:ea typeface="+mn-ea"/>
              <a:cs typeface="+mn-cs"/>
            </a:rPr>
            <a:t>、</a:t>
          </a:r>
          <a:r>
            <a:rPr lang="ja-JP" altLang="en-US" sz="800" b="0" i="0" baseline="0">
              <a:solidFill>
                <a:schemeClr val="dk1"/>
              </a:solidFill>
              <a:effectLst/>
              <a:latin typeface="+mn-lt"/>
              <a:ea typeface="+mn-ea"/>
              <a:cs typeface="+mn-cs"/>
            </a:rPr>
            <a:t>雇用機会拡充事業等</a:t>
          </a:r>
          <a:r>
            <a:rPr lang="ja-JP" altLang="ja-JP" sz="800" b="0" i="0" baseline="0">
              <a:solidFill>
                <a:schemeClr val="dk1"/>
              </a:solidFill>
              <a:effectLst/>
              <a:latin typeface="+mn-lt"/>
              <a:ea typeface="+mn-ea"/>
              <a:cs typeface="+mn-cs"/>
            </a:rPr>
            <a:t>の減によるものである。</a:t>
          </a:r>
          <a:endParaRPr lang="en-US" altLang="ja-JP" sz="800" b="0" i="0" baseline="0">
            <a:solidFill>
              <a:schemeClr val="dk1"/>
            </a:solidFill>
            <a:effectLst/>
            <a:latin typeface="+mn-lt"/>
            <a:ea typeface="+mn-ea"/>
            <a:cs typeface="+mn-cs"/>
          </a:endParaRPr>
        </a:p>
        <a:p>
          <a:pPr eaLnBrk="1" fontAlgn="auto" latinLnBrk="0" hangingPunct="1"/>
          <a:r>
            <a:rPr lang="ja-JP" altLang="en-US" sz="800" b="0" i="0" baseline="0">
              <a:solidFill>
                <a:schemeClr val="dk1"/>
              </a:solidFill>
              <a:effectLst/>
              <a:latin typeface="+mn-lt"/>
              <a:ea typeface="+mn-ea"/>
              <a:cs typeface="+mn-cs"/>
            </a:rPr>
            <a:t>・土木費は、前年度比で増加している。主な要因は、公営住宅整備事業等普通建設事業費の増によるものである。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・消防費は、前年度比で増加している。主な要因は、</a:t>
          </a:r>
          <a:r>
            <a:rPr lang="ja-JP" altLang="en-US" sz="800" b="0" i="0" baseline="0">
              <a:solidFill>
                <a:schemeClr val="dk1"/>
              </a:solidFill>
              <a:effectLst/>
              <a:latin typeface="+mn-lt"/>
              <a:ea typeface="+mn-ea"/>
              <a:cs typeface="+mn-cs"/>
            </a:rPr>
            <a:t>救急自動車</a:t>
          </a:r>
          <a:r>
            <a:rPr lang="ja-JP" altLang="ja-JP" sz="800" b="0" i="0" baseline="0">
              <a:solidFill>
                <a:schemeClr val="dk1"/>
              </a:solidFill>
              <a:effectLst/>
              <a:latin typeface="+mn-lt"/>
              <a:ea typeface="+mn-ea"/>
              <a:cs typeface="+mn-cs"/>
            </a:rPr>
            <a:t>購入事業、</a:t>
          </a:r>
          <a:r>
            <a:rPr lang="ja-JP" altLang="en-US" sz="800" b="0" i="0" baseline="0">
              <a:solidFill>
                <a:schemeClr val="dk1"/>
              </a:solidFill>
              <a:effectLst/>
              <a:latin typeface="+mn-lt"/>
              <a:ea typeface="+mn-ea"/>
              <a:cs typeface="+mn-cs"/>
            </a:rPr>
            <a:t>小型動力分プ購入事業</a:t>
          </a:r>
          <a:r>
            <a:rPr lang="ja-JP" altLang="ja-JP" sz="800" b="0" i="0" baseline="0">
              <a:solidFill>
                <a:schemeClr val="dk1"/>
              </a:solidFill>
              <a:effectLst/>
              <a:latin typeface="+mn-lt"/>
              <a:ea typeface="+mn-ea"/>
              <a:cs typeface="+mn-cs"/>
            </a:rPr>
            <a:t>等普通建設事業費の増によるものである。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・教育費は、前年度比で増加している。主な要因は、</a:t>
          </a:r>
          <a:r>
            <a:rPr lang="ja-JP" altLang="en-US" sz="800" b="0" i="0" baseline="0">
              <a:solidFill>
                <a:schemeClr val="dk1"/>
              </a:solidFill>
              <a:effectLst/>
              <a:latin typeface="+mn-lt"/>
              <a:ea typeface="+mn-ea"/>
              <a:cs typeface="+mn-cs"/>
            </a:rPr>
            <a:t>屋内運動場改修整備事業（小学校）、</a:t>
          </a:r>
          <a:r>
            <a:rPr lang="ja-JP" altLang="ja-JP" sz="800" b="0" i="0" baseline="0">
              <a:solidFill>
                <a:schemeClr val="dk1"/>
              </a:solidFill>
              <a:effectLst/>
              <a:latin typeface="+mn-lt"/>
              <a:ea typeface="+mn-ea"/>
              <a:cs typeface="+mn-cs"/>
            </a:rPr>
            <a:t>市営グラウンド整備事業等普通建設事業費の増によるものである。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年度は、対前年比で財政調整基金残高が</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％増の</a:t>
          </a:r>
          <a:r>
            <a:rPr lang="en-US" altLang="ja-JP" sz="1100" b="0" i="0" baseline="0">
              <a:solidFill>
                <a:schemeClr val="dk1"/>
              </a:solidFill>
              <a:effectLst/>
              <a:latin typeface="+mn-lt"/>
              <a:ea typeface="+mn-ea"/>
              <a:cs typeface="+mn-cs"/>
            </a:rPr>
            <a:t>2,110,541</a:t>
          </a:r>
          <a:r>
            <a:rPr lang="ja-JP" altLang="ja-JP" sz="1100" b="0" i="0" baseline="0">
              <a:solidFill>
                <a:schemeClr val="dk1"/>
              </a:solidFill>
              <a:effectLst/>
              <a:latin typeface="+mn-lt"/>
              <a:ea typeface="+mn-ea"/>
              <a:cs typeface="+mn-cs"/>
            </a:rPr>
            <a:t>千円となった。実質収支</a:t>
          </a:r>
          <a:r>
            <a:rPr lang="ja-JP" altLang="en-US" sz="1100" b="0" i="0" baseline="0">
              <a:solidFill>
                <a:schemeClr val="dk1"/>
              </a:solidFill>
              <a:effectLst/>
              <a:latin typeface="+mn-lt"/>
              <a:ea typeface="+mn-ea"/>
              <a:cs typeface="+mn-cs"/>
            </a:rPr>
            <a:t>について</a:t>
          </a:r>
          <a:r>
            <a:rPr lang="ja-JP" altLang="ja-JP" sz="1100" b="0" i="0" baseline="0">
              <a:solidFill>
                <a:schemeClr val="dk1"/>
              </a:solidFill>
              <a:effectLst/>
              <a:latin typeface="+mn-lt"/>
              <a:ea typeface="+mn-ea"/>
              <a:cs typeface="+mn-cs"/>
            </a:rPr>
            <a:t>、歳入</a:t>
          </a:r>
          <a:r>
            <a:rPr lang="ja-JP" altLang="en-US" sz="1100" b="0" i="0" baseline="0">
              <a:solidFill>
                <a:schemeClr val="dk1"/>
              </a:solidFill>
              <a:effectLst/>
              <a:latin typeface="+mn-lt"/>
              <a:ea typeface="+mn-ea"/>
              <a:cs typeface="+mn-cs"/>
            </a:rPr>
            <a:t>は公営住宅整備事業等の地方債、産地生産基盤パワーアップ事業等の県支出金、財政調整基金や再編交付金事業基金を含む繰入金</a:t>
          </a:r>
          <a:r>
            <a:rPr lang="ja-JP" altLang="ja-JP" sz="1100" b="0" i="0" baseline="0">
              <a:solidFill>
                <a:schemeClr val="dk1"/>
              </a:solidFill>
              <a:effectLst/>
              <a:latin typeface="+mn-lt"/>
              <a:ea typeface="+mn-ea"/>
              <a:cs typeface="+mn-cs"/>
            </a:rPr>
            <a:t>が増加し</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歳出</a:t>
          </a:r>
          <a:r>
            <a:rPr lang="ja-JP" altLang="en-US" sz="1100" b="0" i="0" baseline="0">
              <a:solidFill>
                <a:schemeClr val="dk1"/>
              </a:solidFill>
              <a:effectLst/>
              <a:latin typeface="+mn-lt"/>
              <a:ea typeface="+mn-ea"/>
              <a:cs typeface="+mn-cs"/>
            </a:rPr>
            <a:t>で</a:t>
          </a:r>
          <a:r>
            <a:rPr lang="ja-JP" altLang="ja-JP" sz="1100" b="0" i="0" baseline="0">
              <a:solidFill>
                <a:schemeClr val="dk1"/>
              </a:solidFill>
              <a:effectLst/>
              <a:latin typeface="+mn-lt"/>
              <a:ea typeface="+mn-ea"/>
              <a:cs typeface="+mn-cs"/>
            </a:rPr>
            <a:t>は普通建設事業費が増加したものの、</a:t>
          </a:r>
          <a:r>
            <a:rPr lang="en-US" altLang="ja-JP" sz="1100" b="0" i="0" baseline="0">
              <a:solidFill>
                <a:schemeClr val="dk1"/>
              </a:solidFill>
              <a:effectLst/>
              <a:latin typeface="+mn-lt"/>
              <a:ea typeface="+mn-ea"/>
              <a:cs typeface="+mn-cs"/>
            </a:rPr>
            <a:t>403,182</a:t>
          </a:r>
          <a:r>
            <a:rPr lang="ja-JP" altLang="ja-JP" sz="1100" b="0" i="0" baseline="0">
              <a:solidFill>
                <a:schemeClr val="dk1"/>
              </a:solidFill>
              <a:effectLst/>
              <a:latin typeface="+mn-lt"/>
              <a:ea typeface="+mn-ea"/>
              <a:cs typeface="+mn-cs"/>
            </a:rPr>
            <a:t>千円の黒字となった。</a:t>
          </a:r>
          <a:r>
            <a:rPr lang="ja-JP" altLang="en-US" sz="1100" b="0" i="0" baseline="0">
              <a:solidFill>
                <a:schemeClr val="dk1"/>
              </a:solidFill>
              <a:effectLst/>
              <a:latin typeface="+mn-lt"/>
              <a:ea typeface="+mn-ea"/>
              <a:cs typeface="+mn-cs"/>
            </a:rPr>
            <a:t>一方で、</a:t>
          </a:r>
          <a:r>
            <a:rPr lang="ja-JP" altLang="ja-JP" sz="1100" b="0" i="0" baseline="0">
              <a:solidFill>
                <a:schemeClr val="dk1"/>
              </a:solidFill>
              <a:effectLst/>
              <a:latin typeface="+mn-lt"/>
              <a:ea typeface="+mn-ea"/>
              <a:cs typeface="+mn-cs"/>
            </a:rPr>
            <a:t>実質単年度収支</a:t>
          </a:r>
          <a:r>
            <a:rPr lang="ja-JP" altLang="en-US" sz="1100" b="0" i="0" baseline="0">
              <a:solidFill>
                <a:schemeClr val="dk1"/>
              </a:solidFill>
              <a:effectLst/>
              <a:latin typeface="+mn-lt"/>
              <a:ea typeface="+mn-ea"/>
              <a:cs typeface="+mn-cs"/>
            </a:rPr>
            <a:t>で</a:t>
          </a:r>
          <a:r>
            <a:rPr lang="ja-JP" altLang="ja-JP" sz="1100" b="0" i="0" baseline="0">
              <a:solidFill>
                <a:schemeClr val="dk1"/>
              </a:solidFill>
              <a:effectLst/>
              <a:latin typeface="+mn-lt"/>
              <a:ea typeface="+mn-ea"/>
              <a:cs typeface="+mn-cs"/>
            </a:rPr>
            <a:t>は、</a:t>
          </a:r>
          <a:r>
            <a:rPr lang="en-US" altLang="ja-JP" sz="1100" b="0" i="0" baseline="0">
              <a:solidFill>
                <a:schemeClr val="dk1"/>
              </a:solidFill>
              <a:effectLst/>
              <a:latin typeface="+mn-lt"/>
              <a:ea typeface="+mn-ea"/>
              <a:cs typeface="+mn-cs"/>
            </a:rPr>
            <a:t>158,970</a:t>
          </a:r>
          <a:r>
            <a:rPr lang="ja-JP" altLang="ja-JP" sz="1100" b="0" i="0" baseline="0">
              <a:solidFill>
                <a:schemeClr val="dk1"/>
              </a:solidFill>
              <a:effectLst/>
              <a:latin typeface="+mn-lt"/>
              <a:ea typeface="+mn-ea"/>
              <a:cs typeface="+mn-cs"/>
            </a:rPr>
            <a:t>千円の</a:t>
          </a:r>
          <a:r>
            <a:rPr lang="ja-JP" altLang="en-US" sz="1100" b="0" i="0" baseline="0">
              <a:solidFill>
                <a:schemeClr val="dk1"/>
              </a:solidFill>
              <a:effectLst/>
              <a:latin typeface="+mn-lt"/>
              <a:ea typeface="+mn-ea"/>
              <a:cs typeface="+mn-cs"/>
            </a:rPr>
            <a:t>赤</a:t>
          </a:r>
          <a:r>
            <a:rPr lang="ja-JP" altLang="ja-JP" sz="1100" b="0" i="0" baseline="0">
              <a:solidFill>
                <a:schemeClr val="dk1"/>
              </a:solidFill>
              <a:effectLst/>
              <a:latin typeface="+mn-lt"/>
              <a:ea typeface="+mn-ea"/>
              <a:cs typeface="+mn-cs"/>
            </a:rPr>
            <a:t>字となった。主な要因は、財政調整基金の</a:t>
          </a:r>
          <a:r>
            <a:rPr lang="ja-JP" altLang="en-US" sz="1100" b="0" i="0" baseline="0">
              <a:solidFill>
                <a:schemeClr val="dk1"/>
              </a:solidFill>
              <a:effectLst/>
              <a:latin typeface="+mn-lt"/>
              <a:ea typeface="+mn-ea"/>
              <a:cs typeface="+mn-cs"/>
            </a:rPr>
            <a:t>積立額が取り崩し額を</a:t>
          </a:r>
          <a:r>
            <a:rPr lang="en-US" altLang="ja-JP" sz="1100" b="0" i="0" baseline="0">
              <a:solidFill>
                <a:schemeClr val="dk1"/>
              </a:solidFill>
              <a:effectLst/>
              <a:latin typeface="+mn-lt"/>
              <a:ea typeface="+mn-ea"/>
              <a:cs typeface="+mn-cs"/>
            </a:rPr>
            <a:t>16,957</a:t>
          </a:r>
          <a:r>
            <a:rPr lang="ja-JP" altLang="en-US" sz="1100" b="0" i="0" baseline="0">
              <a:solidFill>
                <a:schemeClr val="dk1"/>
              </a:solidFill>
              <a:effectLst/>
              <a:latin typeface="+mn-lt"/>
              <a:ea typeface="+mn-ea"/>
              <a:cs typeface="+mn-cs"/>
            </a:rPr>
            <a:t>千円上回ったが、単年度収支の赤字</a:t>
          </a:r>
          <a:r>
            <a:rPr lang="en-US" altLang="ja-JP" sz="1100" b="0" i="0" baseline="0">
              <a:solidFill>
                <a:schemeClr val="dk1"/>
              </a:solidFill>
              <a:effectLst/>
              <a:latin typeface="+mn-lt"/>
              <a:ea typeface="+mn-ea"/>
              <a:cs typeface="+mn-cs"/>
            </a:rPr>
            <a:t>175,927</a:t>
          </a:r>
          <a:r>
            <a:rPr lang="ja-JP" altLang="en-US" sz="1100" b="0" i="0" baseline="0">
              <a:solidFill>
                <a:schemeClr val="dk1"/>
              </a:solidFill>
              <a:effectLst/>
              <a:latin typeface="+mn-lt"/>
              <a:ea typeface="+mn-ea"/>
              <a:cs typeface="+mn-cs"/>
            </a:rPr>
            <a:t>千円を下回った</a:t>
          </a:r>
          <a:r>
            <a:rPr lang="ja-JP" altLang="ja-JP" sz="1100" b="0" i="0" baseline="0">
              <a:solidFill>
                <a:schemeClr val="dk1"/>
              </a:solidFill>
              <a:effectLst/>
              <a:latin typeface="+mn-lt"/>
              <a:ea typeface="+mn-ea"/>
              <a:cs typeface="+mn-cs"/>
            </a:rPr>
            <a:t>ことによる。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一般会計をはじめ各会計とも黒字である。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水道事業会計においては、対前年度比</a:t>
          </a:r>
          <a:r>
            <a:rPr lang="en-US" altLang="ja-JP" sz="1100" b="0" i="0" baseline="0">
              <a:solidFill>
                <a:schemeClr val="dk1"/>
              </a:solidFill>
              <a:effectLst/>
              <a:latin typeface="+mn-lt"/>
              <a:ea typeface="+mn-ea"/>
              <a:cs typeface="+mn-cs"/>
            </a:rPr>
            <a:t>1.37</a:t>
          </a:r>
          <a:r>
            <a:rPr lang="ja-JP" altLang="ja-JP" sz="1100" b="0" i="0" baseline="0">
              <a:solidFill>
                <a:schemeClr val="dk1"/>
              </a:solidFill>
              <a:effectLst/>
              <a:latin typeface="+mn-lt"/>
              <a:ea typeface="+mn-ea"/>
              <a:cs typeface="+mn-cs"/>
            </a:rPr>
            <a:t>ポイント増の</a:t>
          </a:r>
          <a:r>
            <a:rPr lang="en-US" altLang="ja-JP" sz="1100" b="0" i="0" baseline="0">
              <a:solidFill>
                <a:schemeClr val="dk1"/>
              </a:solidFill>
              <a:effectLst/>
              <a:latin typeface="+mn-lt"/>
              <a:ea typeface="+mn-ea"/>
              <a:cs typeface="+mn-cs"/>
            </a:rPr>
            <a:t>7.33</a:t>
          </a:r>
          <a:r>
            <a:rPr lang="ja-JP" altLang="ja-JP" sz="1100" b="0" i="0" baseline="0">
              <a:solidFill>
                <a:schemeClr val="dk1"/>
              </a:solidFill>
              <a:effectLst/>
              <a:latin typeface="+mn-lt"/>
              <a:ea typeface="+mn-ea"/>
              <a:cs typeface="+mn-cs"/>
            </a:rPr>
            <a:t>％となっている。</a:t>
          </a:r>
          <a:r>
            <a:rPr lang="ja-JP" altLang="en-US" sz="1100" b="0" i="0" baseline="0">
              <a:solidFill>
                <a:schemeClr val="dk1"/>
              </a:solidFill>
              <a:effectLst/>
              <a:latin typeface="+mn-lt"/>
              <a:ea typeface="+mn-ea"/>
              <a:cs typeface="+mn-cs"/>
            </a:rPr>
            <a:t>総収益</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0.92</a:t>
          </a:r>
          <a:r>
            <a:rPr lang="ja-JP" altLang="en-US" sz="1100" b="0" i="0" baseline="0">
              <a:solidFill>
                <a:schemeClr val="dk1"/>
              </a:solidFill>
              <a:effectLst/>
              <a:latin typeface="+mn-lt"/>
              <a:ea typeface="+mn-ea"/>
              <a:cs typeface="+mn-cs"/>
            </a:rPr>
            <a:t>％増である一方、総費用も増加したが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純利益が黒字であったことによるもの</a:t>
          </a:r>
          <a:r>
            <a:rPr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公営企業会計は、原則として独立採算制であり、令和元年度に策定した経営戦略を基とした料金等の適正化により健全で効率的な運営に努める。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一般会計においては、対前年度比</a:t>
          </a:r>
          <a:r>
            <a:rPr lang="en-US" altLang="ja-JP" sz="1100" b="0" i="0" baseline="0">
              <a:solidFill>
                <a:schemeClr val="dk1"/>
              </a:solidFill>
              <a:effectLst/>
              <a:latin typeface="+mn-lt"/>
              <a:ea typeface="+mn-ea"/>
              <a:cs typeface="+mn-cs"/>
            </a:rPr>
            <a:t>3.04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6.34</a:t>
          </a:r>
          <a:r>
            <a:rPr lang="ja-JP" altLang="ja-JP" sz="1100" b="0" i="0" baseline="0">
              <a:solidFill>
                <a:schemeClr val="dk1"/>
              </a:solidFill>
              <a:effectLst/>
              <a:latin typeface="+mn-lt"/>
              <a:ea typeface="+mn-ea"/>
              <a:cs typeface="+mn-cs"/>
            </a:rPr>
            <a:t>％となっている。これは、歳入</a:t>
          </a:r>
          <a:r>
            <a:rPr lang="ja-JP" altLang="en-US" sz="1100" b="0" i="0" baseline="0">
              <a:solidFill>
                <a:schemeClr val="dk1"/>
              </a:solidFill>
              <a:effectLst/>
              <a:latin typeface="+mn-lt"/>
              <a:ea typeface="+mn-ea"/>
              <a:cs typeface="+mn-cs"/>
            </a:rPr>
            <a:t>歳出ともに増加となったが、普通建設事業費をはじめとした歳出の増加が大きく</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403,182</a:t>
          </a:r>
          <a:r>
            <a:rPr lang="ja-JP" altLang="ja-JP" sz="1100" b="0" i="0" baseline="0">
              <a:solidFill>
                <a:schemeClr val="dk1"/>
              </a:solidFill>
              <a:effectLst/>
              <a:latin typeface="+mn-lt"/>
              <a:ea typeface="+mn-ea"/>
              <a:cs typeface="+mn-cs"/>
            </a:rPr>
            <a:t>千円の黒字となったことによるものである。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国民健康保険特別会計は、対前年度比</a:t>
          </a:r>
          <a:r>
            <a:rPr lang="en-US" altLang="ja-JP" sz="1100" b="0" i="0" baseline="0">
              <a:solidFill>
                <a:schemeClr val="dk1"/>
              </a:solidFill>
              <a:effectLst/>
              <a:latin typeface="+mn-lt"/>
              <a:ea typeface="+mn-ea"/>
              <a:cs typeface="+mn-cs"/>
            </a:rPr>
            <a:t>0.61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0.75</a:t>
          </a:r>
          <a:r>
            <a:rPr lang="ja-JP" altLang="ja-JP" sz="1100" b="0" i="0" baseline="0">
              <a:solidFill>
                <a:schemeClr val="dk1"/>
              </a:solidFill>
              <a:effectLst/>
              <a:latin typeface="+mn-lt"/>
              <a:ea typeface="+mn-ea"/>
              <a:cs typeface="+mn-cs"/>
            </a:rPr>
            <a:t>％となっている。主な要因は、保険給付費及び国保事業費納付金の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介護保険特別会計は、対前年度比</a:t>
          </a:r>
          <a:r>
            <a:rPr lang="en-US" altLang="ja-JP" sz="1100" b="0" i="0" baseline="0">
              <a:solidFill>
                <a:schemeClr val="dk1"/>
              </a:solidFill>
              <a:effectLst/>
              <a:latin typeface="+mn-lt"/>
              <a:ea typeface="+mn-ea"/>
              <a:cs typeface="+mn-cs"/>
            </a:rPr>
            <a:t>0.32</a:t>
          </a:r>
          <a:r>
            <a:rPr lang="ja-JP" altLang="ja-JP" sz="1100" b="0" i="0" baseline="0">
              <a:solidFill>
                <a:schemeClr val="dk1"/>
              </a:solidFill>
              <a:effectLst/>
              <a:latin typeface="+mn-lt"/>
              <a:ea typeface="+mn-ea"/>
              <a:cs typeface="+mn-cs"/>
            </a:rPr>
            <a:t>ポイント増の</a:t>
          </a:r>
          <a:r>
            <a:rPr lang="en-US" altLang="ja-JP" sz="1100" b="0" i="0" baseline="0">
              <a:solidFill>
                <a:schemeClr val="dk1"/>
              </a:solidFill>
              <a:effectLst/>
              <a:latin typeface="+mn-lt"/>
              <a:ea typeface="+mn-ea"/>
              <a:cs typeface="+mn-cs"/>
            </a:rPr>
            <a:t>2.15</a:t>
          </a:r>
          <a:r>
            <a:rPr lang="ja-JP" altLang="ja-JP" sz="1100" b="0" i="0" baseline="0">
              <a:solidFill>
                <a:schemeClr val="dk1"/>
              </a:solidFill>
              <a:effectLst/>
              <a:latin typeface="+mn-lt"/>
              <a:ea typeface="+mn-ea"/>
              <a:cs typeface="+mn-cs"/>
            </a:rPr>
            <a:t>％となっている。主な要因は、保険給付費の減少によるものである。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後期高齢者医療保険特別会計については、高齢化社会の進展にあたり、給付費等が増大していることから、なお一層の審査の適正化及び地域包括支援体制を整えるとともに、保険料徴収率の向上を図り、健全な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14832318</v>
      </c>
      <c r="BO4" s="358"/>
      <c r="BP4" s="358"/>
      <c r="BQ4" s="358"/>
      <c r="BR4" s="358"/>
      <c r="BS4" s="358"/>
      <c r="BT4" s="358"/>
      <c r="BU4" s="359"/>
      <c r="BV4" s="357">
        <v>14406758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6.3</v>
      </c>
      <c r="CU4" s="364"/>
      <c r="CV4" s="364"/>
      <c r="CW4" s="364"/>
      <c r="CX4" s="364"/>
      <c r="CY4" s="364"/>
      <c r="CZ4" s="364"/>
      <c r="DA4" s="365"/>
      <c r="DB4" s="363">
        <v>9.4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14387810</v>
      </c>
      <c r="BO5" s="395"/>
      <c r="BP5" s="395"/>
      <c r="BQ5" s="395"/>
      <c r="BR5" s="395"/>
      <c r="BS5" s="395"/>
      <c r="BT5" s="395"/>
      <c r="BU5" s="396"/>
      <c r="BV5" s="394">
        <v>13794986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89.5</v>
      </c>
      <c r="CU5" s="392"/>
      <c r="CV5" s="392"/>
      <c r="CW5" s="392"/>
      <c r="CX5" s="392"/>
      <c r="CY5" s="392"/>
      <c r="CZ5" s="392"/>
      <c r="DA5" s="393"/>
      <c r="DB5" s="391">
        <v>84.5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444508</v>
      </c>
      <c r="BO6" s="395"/>
      <c r="BP6" s="395"/>
      <c r="BQ6" s="395"/>
      <c r="BR6" s="395"/>
      <c r="BS6" s="395"/>
      <c r="BT6" s="395"/>
      <c r="BU6" s="396"/>
      <c r="BV6" s="394">
        <v>611772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89.7</v>
      </c>
      <c r="CU6" s="432"/>
      <c r="CV6" s="432"/>
      <c r="CW6" s="432"/>
      <c r="CX6" s="432"/>
      <c r="CY6" s="432"/>
      <c r="CZ6" s="432"/>
      <c r="DA6" s="433"/>
      <c r="DB6" s="431">
        <v>84.9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41326</v>
      </c>
      <c r="BO7" s="395"/>
      <c r="BP7" s="395"/>
      <c r="BQ7" s="395"/>
      <c r="BR7" s="395"/>
      <c r="BS7" s="395"/>
      <c r="BT7" s="395"/>
      <c r="BU7" s="396"/>
      <c r="BV7" s="394">
        <v>32663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6355807</v>
      </c>
      <c r="CU7" s="395"/>
      <c r="CV7" s="395"/>
      <c r="CW7" s="395"/>
      <c r="CX7" s="395"/>
      <c r="CY7" s="395"/>
      <c r="CZ7" s="395"/>
      <c r="DA7" s="396"/>
      <c r="DB7" s="394">
        <v>6168249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403182</v>
      </c>
      <c r="BO8" s="395"/>
      <c r="BP8" s="395"/>
      <c r="BQ8" s="395"/>
      <c r="BR8" s="395"/>
      <c r="BS8" s="395"/>
      <c r="BT8" s="395"/>
      <c r="BU8" s="396"/>
      <c r="BV8" s="394">
        <v>579109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0.28999999999999998</v>
      </c>
      <c r="CU8" s="435"/>
      <c r="CV8" s="435"/>
      <c r="CW8" s="435"/>
      <c r="CX8" s="435"/>
      <c r="CY8" s="435"/>
      <c r="CZ8" s="435"/>
      <c r="DA8" s="436"/>
      <c r="DB8" s="434">
        <v>0.27</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14708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-175927</v>
      </c>
      <c r="BO9" s="395"/>
      <c r="BP9" s="395"/>
      <c r="BQ9" s="395"/>
      <c r="BR9" s="395"/>
      <c r="BS9" s="395"/>
      <c r="BT9" s="395"/>
      <c r="BU9" s="396"/>
      <c r="BV9" s="394">
        <v>78048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v>
      </c>
      <c r="CU9" s="392"/>
      <c r="CV9" s="392"/>
      <c r="CW9" s="392"/>
      <c r="CX9" s="392"/>
      <c r="CY9" s="392"/>
      <c r="CZ9" s="392"/>
      <c r="DA9" s="393"/>
      <c r="DB9" s="391">
        <v>10.1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15967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597111</v>
      </c>
      <c r="BO10" s="395"/>
      <c r="BP10" s="395"/>
      <c r="BQ10" s="395"/>
      <c r="BR10" s="395"/>
      <c r="BS10" s="395"/>
      <c r="BT10" s="395"/>
      <c r="BU10" s="396"/>
      <c r="BV10" s="394">
        <v>900375</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14095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580154</v>
      </c>
      <c r="BO12" s="395"/>
      <c r="BP12" s="395"/>
      <c r="BQ12" s="395"/>
      <c r="BR12" s="395"/>
      <c r="BS12" s="395"/>
      <c r="BT12" s="395"/>
      <c r="BU12" s="396"/>
      <c r="BV12" s="394">
        <v>465150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13966</v>
      </c>
      <c r="S13" s="479"/>
      <c r="T13" s="479"/>
      <c r="U13" s="479"/>
      <c r="V13" s="480"/>
      <c r="W13" s="410" t="s">
        <v>131</v>
      </c>
      <c r="X13" s="411"/>
      <c r="Y13" s="411"/>
      <c r="Z13" s="411"/>
      <c r="AA13" s="411"/>
      <c r="AB13" s="401"/>
      <c r="AC13" s="445">
        <v>1808</v>
      </c>
      <c r="AD13" s="446"/>
      <c r="AE13" s="446"/>
      <c r="AF13" s="446"/>
      <c r="AG13" s="488"/>
      <c r="AH13" s="445">
        <v>2199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-158970</v>
      </c>
      <c r="BO13" s="395"/>
      <c r="BP13" s="395"/>
      <c r="BQ13" s="395"/>
      <c r="BR13" s="395"/>
      <c r="BS13" s="395"/>
      <c r="BT13" s="395"/>
      <c r="BU13" s="396"/>
      <c r="BV13" s="394">
        <v>513273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8.9</v>
      </c>
      <c r="CU13" s="392"/>
      <c r="CV13" s="392"/>
      <c r="CW13" s="392"/>
      <c r="CX13" s="392"/>
      <c r="CY13" s="392"/>
      <c r="CZ13" s="392"/>
      <c r="DA13" s="393"/>
      <c r="DB13" s="391">
        <v>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14296</v>
      </c>
      <c r="S14" s="479"/>
      <c r="T14" s="479"/>
      <c r="U14" s="479"/>
      <c r="V14" s="480"/>
      <c r="W14" s="384"/>
      <c r="X14" s="385"/>
      <c r="Y14" s="385"/>
      <c r="Z14" s="385"/>
      <c r="AA14" s="385"/>
      <c r="AB14" s="374"/>
      <c r="AC14" s="481">
        <v>22.8</v>
      </c>
      <c r="AD14" s="482"/>
      <c r="AE14" s="482"/>
      <c r="AF14" s="482"/>
      <c r="AG14" s="483"/>
      <c r="AH14" s="481">
        <v>26.5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14200</v>
      </c>
      <c r="S15" s="479"/>
      <c r="T15" s="479"/>
      <c r="U15" s="479"/>
      <c r="V15" s="480"/>
      <c r="W15" s="410" t="s">
        <v>137</v>
      </c>
      <c r="X15" s="411"/>
      <c r="Y15" s="411"/>
      <c r="Z15" s="411"/>
      <c r="AA15" s="411"/>
      <c r="AB15" s="401"/>
      <c r="AC15" s="445">
        <v>858</v>
      </c>
      <c r="AD15" s="446"/>
      <c r="AE15" s="446"/>
      <c r="AF15" s="446"/>
      <c r="AG15" s="488"/>
      <c r="AH15" s="445">
        <v>984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1899483</v>
      </c>
      <c r="BO15" s="358"/>
      <c r="BP15" s="358"/>
      <c r="BQ15" s="358"/>
      <c r="BR15" s="358"/>
      <c r="BS15" s="358"/>
      <c r="BT15" s="358"/>
      <c r="BU15" s="359"/>
      <c r="BV15" s="357">
        <v>1572137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10.8</v>
      </c>
      <c r="AD16" s="482"/>
      <c r="AE16" s="482"/>
      <c r="AF16" s="482"/>
      <c r="AG16" s="483"/>
      <c r="AH16" s="481">
        <v>11.8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5855139</v>
      </c>
      <c r="BO16" s="395"/>
      <c r="BP16" s="395"/>
      <c r="BQ16" s="395"/>
      <c r="BR16" s="395"/>
      <c r="BS16" s="395"/>
      <c r="BT16" s="395"/>
      <c r="BU16" s="396"/>
      <c r="BV16" s="394">
        <v>5758127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5252</v>
      </c>
      <c r="AD17" s="446"/>
      <c r="AE17" s="446"/>
      <c r="AF17" s="446"/>
      <c r="AG17" s="488"/>
      <c r="AH17" s="445">
        <v>5121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2388196</v>
      </c>
      <c r="BO17" s="395"/>
      <c r="BP17" s="395"/>
      <c r="BQ17" s="395"/>
      <c r="BR17" s="395"/>
      <c r="BS17" s="395"/>
      <c r="BT17" s="395"/>
      <c r="BU17" s="396"/>
      <c r="BV17" s="394">
        <v>1952752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205.57</v>
      </c>
      <c r="M18" s="518"/>
      <c r="N18" s="518"/>
      <c r="O18" s="518"/>
      <c r="P18" s="518"/>
      <c r="Q18" s="518"/>
      <c r="R18" s="519"/>
      <c r="S18" s="519"/>
      <c r="T18" s="519"/>
      <c r="U18" s="519"/>
      <c r="V18" s="520"/>
      <c r="W18" s="412"/>
      <c r="X18" s="413"/>
      <c r="Y18" s="413"/>
      <c r="Z18" s="413"/>
      <c r="AA18" s="413"/>
      <c r="AB18" s="404"/>
      <c r="AC18" s="521">
        <v>66.3</v>
      </c>
      <c r="AD18" s="522"/>
      <c r="AE18" s="522"/>
      <c r="AF18" s="522"/>
      <c r="AG18" s="523"/>
      <c r="AH18" s="521">
        <v>61.7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5768978</v>
      </c>
      <c r="BO18" s="395"/>
      <c r="BP18" s="395"/>
      <c r="BQ18" s="395"/>
      <c r="BR18" s="395"/>
      <c r="BS18" s="395"/>
      <c r="BT18" s="395"/>
      <c r="BU18" s="396"/>
      <c r="BV18" s="394">
        <v>5593035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72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10506646</v>
      </c>
      <c r="BO19" s="395"/>
      <c r="BP19" s="395"/>
      <c r="BQ19" s="395"/>
      <c r="BR19" s="395"/>
      <c r="BS19" s="395"/>
      <c r="BT19" s="395"/>
      <c r="BU19" s="396"/>
      <c r="BV19" s="394">
        <v>10643312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7046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7679819</v>
      </c>
      <c r="BO22" s="358"/>
      <c r="BP22" s="358"/>
      <c r="BQ22" s="358"/>
      <c r="BR22" s="358"/>
      <c r="BS22" s="358"/>
      <c r="BT22" s="358"/>
      <c r="BU22" s="359"/>
      <c r="BV22" s="357">
        <v>8181984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7386211</v>
      </c>
      <c r="BO23" s="395"/>
      <c r="BP23" s="395"/>
      <c r="BQ23" s="395"/>
      <c r="BR23" s="395"/>
      <c r="BS23" s="395"/>
      <c r="BT23" s="395"/>
      <c r="BU23" s="396"/>
      <c r="BV23" s="394">
        <v>7799862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7810</v>
      </c>
      <c r="R24" s="446"/>
      <c r="S24" s="446"/>
      <c r="T24" s="446"/>
      <c r="U24" s="446"/>
      <c r="V24" s="488"/>
      <c r="W24" s="540"/>
      <c r="X24" s="541"/>
      <c r="Y24" s="542"/>
      <c r="Z24" s="444" t="s">
        <v>162</v>
      </c>
      <c r="AA24" s="424"/>
      <c r="AB24" s="424"/>
      <c r="AC24" s="424"/>
      <c r="AD24" s="424"/>
      <c r="AE24" s="424"/>
      <c r="AF24" s="424"/>
      <c r="AG24" s="425"/>
      <c r="AH24" s="445">
        <v>167</v>
      </c>
      <c r="AI24" s="446"/>
      <c r="AJ24" s="446"/>
      <c r="AK24" s="446"/>
      <c r="AL24" s="488"/>
      <c r="AM24" s="445">
        <v>510686</v>
      </c>
      <c r="AN24" s="446"/>
      <c r="AO24" s="446"/>
      <c r="AP24" s="446"/>
      <c r="AQ24" s="446"/>
      <c r="AR24" s="488"/>
      <c r="AS24" s="445">
        <v>3058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5235915</v>
      </c>
      <c r="BO24" s="395"/>
      <c r="BP24" s="395"/>
      <c r="BQ24" s="395"/>
      <c r="BR24" s="395"/>
      <c r="BS24" s="395"/>
      <c r="BT24" s="395"/>
      <c r="BU24" s="396"/>
      <c r="BV24" s="394">
        <v>5469786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6140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309492</v>
      </c>
      <c r="BO25" s="358"/>
      <c r="BP25" s="358"/>
      <c r="BQ25" s="358"/>
      <c r="BR25" s="358"/>
      <c r="BS25" s="358"/>
      <c r="BT25" s="358"/>
      <c r="BU25" s="359"/>
      <c r="BV25" s="357">
        <v>144710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5720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3540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13767</v>
      </c>
      <c r="AN27" s="446"/>
      <c r="AO27" s="446"/>
      <c r="AP27" s="446"/>
      <c r="AQ27" s="446"/>
      <c r="AR27" s="488"/>
      <c r="AS27" s="445">
        <v>4589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2720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2110541</v>
      </c>
      <c r="BO28" s="358"/>
      <c r="BP28" s="358"/>
      <c r="BQ28" s="358"/>
      <c r="BR28" s="358"/>
      <c r="BS28" s="358"/>
      <c r="BT28" s="358"/>
      <c r="BU28" s="359"/>
      <c r="BV28" s="357">
        <v>2093584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12</v>
      </c>
      <c r="M29" s="446"/>
      <c r="N29" s="446"/>
      <c r="O29" s="446"/>
      <c r="P29" s="488"/>
      <c r="Q29" s="445">
        <v>2560</v>
      </c>
      <c r="R29" s="446"/>
      <c r="S29" s="446"/>
      <c r="T29" s="446"/>
      <c r="U29" s="446"/>
      <c r="V29" s="488"/>
      <c r="W29" s="543"/>
      <c r="X29" s="544"/>
      <c r="Y29" s="545"/>
      <c r="Z29" s="444" t="s">
        <v>177</v>
      </c>
      <c r="AA29" s="424"/>
      <c r="AB29" s="424"/>
      <c r="AC29" s="424"/>
      <c r="AD29" s="424"/>
      <c r="AE29" s="424"/>
      <c r="AF29" s="424"/>
      <c r="AG29" s="425"/>
      <c r="AH29" s="445">
        <v>170</v>
      </c>
      <c r="AI29" s="446"/>
      <c r="AJ29" s="446"/>
      <c r="AK29" s="446"/>
      <c r="AL29" s="488"/>
      <c r="AM29" s="445">
        <v>524453</v>
      </c>
      <c r="AN29" s="446"/>
      <c r="AO29" s="446"/>
      <c r="AP29" s="446"/>
      <c r="AQ29" s="446"/>
      <c r="AR29" s="488"/>
      <c r="AS29" s="445">
        <v>3085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899444</v>
      </c>
      <c r="BO29" s="395"/>
      <c r="BP29" s="395"/>
      <c r="BQ29" s="395"/>
      <c r="BR29" s="395"/>
      <c r="BS29" s="395"/>
      <c r="BT29" s="395"/>
      <c r="BU29" s="396"/>
      <c r="BV29" s="394">
        <v>916199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2840154</v>
      </c>
      <c r="BO30" s="514"/>
      <c r="BP30" s="514"/>
      <c r="BQ30" s="514"/>
      <c r="BR30" s="514"/>
      <c r="BS30" s="514"/>
      <c r="BT30" s="514"/>
      <c r="BU30" s="515"/>
      <c r="BV30" s="513">
        <v>2762821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西之表市水道事業会計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西之表市地方卸売市場特別会計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種子島地区広域事務組合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西之表市農業振興公社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熊毛地区消防組合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鹿児島県後期高齢者医療広域連合（一般）</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交通災害共済事業特別会計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鹿児島県後期高齢者医療広域連合（特別）</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鹿児島県市町村総合事務組合鹿児島県市町村総合事務組合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種子島産婦人科医院組合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mRMdjKFIkBb9xOCgjP2DnGbIBiSM8CbZRedlWTxsWjarnQ6JZRYOW7/y7Q+ze1hzeBPWcBkdgD6yWR9EoJU1qw==" saltValue="4oeFxCuehWTG7vbPa+cU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5.33</v>
      </c>
      <c r="G34" s="33">
        <v>4.8600000000000003</v>
      </c>
      <c r="H34" s="33">
        <v>5.23</v>
      </c>
      <c r="I34" s="33">
        <v>5.96</v>
      </c>
      <c r="J34" s="34">
        <v>7.33</v>
      </c>
      <c r="K34" s="22"/>
      <c r="L34" s="22"/>
      <c r="M34" s="22"/>
      <c r="N34" s="22"/>
      <c r="O34" s="22"/>
      <c r="P34" s="22"/>
    </row>
    <row r="35" spans="1:16" ht="39" customHeight="1" x14ac:dyDescent="0.2">
      <c r="A35" s="22"/>
      <c r="B35" s="35"/>
      <c r="C35" s="1132" t="s">
        <v>533</v>
      </c>
      <c r="D35" s="1132"/>
      <c r="E35" s="1133"/>
      <c r="F35" s="36">
        <v>4.68</v>
      </c>
      <c r="G35" s="37">
        <v>3.85</v>
      </c>
      <c r="H35" s="37">
        <v>8.1300000000000008</v>
      </c>
      <c r="I35" s="37">
        <v>9.3800000000000008</v>
      </c>
      <c r="J35" s="38">
        <v>6.34</v>
      </c>
      <c r="K35" s="22"/>
      <c r="L35" s="22"/>
      <c r="M35" s="22"/>
      <c r="N35" s="22"/>
      <c r="O35" s="22"/>
      <c r="P35" s="22"/>
    </row>
    <row r="36" spans="1:16" ht="39" customHeight="1" x14ac:dyDescent="0.2">
      <c r="A36" s="22"/>
      <c r="B36" s="35"/>
      <c r="C36" s="1132" t="s">
        <v>534</v>
      </c>
      <c r="D36" s="1132"/>
      <c r="E36" s="1133"/>
      <c r="F36" s="36">
        <v>0.66</v>
      </c>
      <c r="G36" s="37">
        <v>0.1</v>
      </c>
      <c r="H36" s="37">
        <v>0.67</v>
      </c>
      <c r="I36" s="37">
        <v>1.83</v>
      </c>
      <c r="J36" s="38">
        <v>2.15</v>
      </c>
      <c r="K36" s="22"/>
      <c r="L36" s="22"/>
      <c r="M36" s="22"/>
      <c r="N36" s="22"/>
      <c r="O36" s="22"/>
      <c r="P36" s="22"/>
    </row>
    <row r="37" spans="1:16" ht="39" customHeight="1" x14ac:dyDescent="0.2">
      <c r="A37" s="22"/>
      <c r="B37" s="35"/>
      <c r="C37" s="1132" t="s">
        <v>535</v>
      </c>
      <c r="D37" s="1132"/>
      <c r="E37" s="1133"/>
      <c r="F37" s="36">
        <v>0.27</v>
      </c>
      <c r="G37" s="37">
        <v>0.23</v>
      </c>
      <c r="H37" s="37">
        <v>0.42</v>
      </c>
      <c r="I37" s="37">
        <v>0.14000000000000001</v>
      </c>
      <c r="J37" s="38">
        <v>0.75</v>
      </c>
      <c r="K37" s="22"/>
      <c r="L37" s="22"/>
      <c r="M37" s="22"/>
      <c r="N37" s="22"/>
      <c r="O37" s="22"/>
      <c r="P37" s="22"/>
    </row>
    <row r="38" spans="1:16" ht="39" customHeight="1" x14ac:dyDescent="0.2">
      <c r="A38" s="22"/>
      <c r="B38" s="35"/>
      <c r="C38" s="1132" t="s">
        <v>536</v>
      </c>
      <c r="D38" s="1132"/>
      <c r="E38" s="1133"/>
      <c r="F38" s="36">
        <v>0.01</v>
      </c>
      <c r="G38" s="37">
        <v>0.01</v>
      </c>
      <c r="H38" s="37">
        <v>0.01</v>
      </c>
      <c r="I38" s="37">
        <v>0.01</v>
      </c>
      <c r="J38" s="38">
        <v>0.02</v>
      </c>
      <c r="K38" s="22"/>
      <c r="L38" s="22"/>
      <c r="M38" s="22"/>
      <c r="N38" s="22"/>
      <c r="O38" s="22"/>
      <c r="P38" s="22"/>
    </row>
    <row r="39" spans="1:16" ht="39" customHeight="1" x14ac:dyDescent="0.2">
      <c r="A39" s="22"/>
      <c r="B39" s="35"/>
      <c r="C39" s="1132" t="s">
        <v>537</v>
      </c>
      <c r="D39" s="1132"/>
      <c r="E39" s="1133"/>
      <c r="F39" s="36">
        <v>0</v>
      </c>
      <c r="G39" s="37">
        <v>0</v>
      </c>
      <c r="H39" s="37">
        <v>0.01</v>
      </c>
      <c r="I39" s="37">
        <v>0</v>
      </c>
      <c r="J39" s="38">
        <v>0.01</v>
      </c>
      <c r="K39" s="22"/>
      <c r="L39" s="22"/>
      <c r="M39" s="22"/>
      <c r="N39" s="22"/>
      <c r="O39" s="22"/>
      <c r="P39" s="22"/>
    </row>
    <row r="40" spans="1:16" ht="39" customHeight="1" x14ac:dyDescent="0.2">
      <c r="A40" s="22"/>
      <c r="B40" s="35"/>
      <c r="C40" s="1132" t="s">
        <v>538</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DSnfIcC1lUYftHQUdF45WiHdleL/V20lne5cTrBuPy959JjWxPffTOrQNMe9NNjWgT+s7puaMQmAbPffVb5Ew==" saltValue="MCHxcKF7mLtefyAAtqnG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1163</v>
      </c>
      <c r="L45" s="58">
        <v>1145</v>
      </c>
      <c r="M45" s="58">
        <v>1199</v>
      </c>
      <c r="N45" s="58">
        <v>1125</v>
      </c>
      <c r="O45" s="59">
        <v>1105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7</v>
      </c>
      <c r="L48" s="62">
        <v>6</v>
      </c>
      <c r="M48" s="62">
        <v>4</v>
      </c>
      <c r="N48" s="62">
        <v>13</v>
      </c>
      <c r="O48" s="63">
        <v>90</v>
      </c>
      <c r="P48" s="46"/>
      <c r="Q48" s="46"/>
      <c r="R48" s="46"/>
      <c r="S48" s="46"/>
      <c r="T48" s="46"/>
      <c r="U48" s="46"/>
    </row>
    <row r="49" spans="1:21" ht="30.75" customHeight="1" x14ac:dyDescent="0.2">
      <c r="A49" s="46"/>
      <c r="B49" s="1140"/>
      <c r="C49" s="1141"/>
      <c r="D49" s="60"/>
      <c r="E49" s="1146" t="s">
        <v>14</v>
      </c>
      <c r="F49" s="1146"/>
      <c r="G49" s="1146"/>
      <c r="H49" s="1146"/>
      <c r="I49" s="1146"/>
      <c r="J49" s="1147"/>
      <c r="K49" s="61">
        <v>213</v>
      </c>
      <c r="L49" s="62">
        <v>214</v>
      </c>
      <c r="M49" s="62">
        <v>210</v>
      </c>
      <c r="N49" s="62">
        <v>206</v>
      </c>
      <c r="O49" s="63">
        <v>178</v>
      </c>
      <c r="P49" s="46"/>
      <c r="Q49" s="46"/>
      <c r="R49" s="46"/>
      <c r="S49" s="46"/>
      <c r="T49" s="46"/>
      <c r="U49" s="46"/>
    </row>
    <row r="50" spans="1:21" ht="30.75" customHeight="1" x14ac:dyDescent="0.2">
      <c r="A50" s="46"/>
      <c r="B50" s="1140"/>
      <c r="C50" s="1141"/>
      <c r="D50" s="60"/>
      <c r="E50" s="1146" t="s">
        <v>15</v>
      </c>
      <c r="F50" s="1146"/>
      <c r="G50" s="1146"/>
      <c r="H50" s="1146"/>
      <c r="I50" s="1146"/>
      <c r="J50" s="1147"/>
      <c r="K50" s="61">
        <v>9</v>
      </c>
      <c r="L50" s="62">
        <v>7</v>
      </c>
      <c r="M50" s="62">
        <v>6</v>
      </c>
      <c r="N50" s="62">
        <v>6</v>
      </c>
      <c r="O50" s="63">
        <v>6</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897</v>
      </c>
      <c r="L52" s="62">
        <v>873</v>
      </c>
      <c r="M52" s="62">
        <v>910</v>
      </c>
      <c r="N52" s="62">
        <v>895</v>
      </c>
      <c r="O52" s="63">
        <v>897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495</v>
      </c>
      <c r="L53" s="67">
        <v>499</v>
      </c>
      <c r="M53" s="67">
        <v>509</v>
      </c>
      <c r="N53" s="67">
        <v>455</v>
      </c>
      <c r="O53" s="68">
        <v>482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gmnRohB3kKz5bjdGIqCLfgu7DCpgwVniTjtZ27m3dXxdl9lD4qODq49gua7tvkaHxLyvtXE2MYBW+WrlBlZuQ==" saltValue="zn5Z5WTpJQ1EL3dhW1sAf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9859</v>
      </c>
      <c r="J41" s="331">
        <v>9455</v>
      </c>
      <c r="K41" s="331">
        <v>8892</v>
      </c>
      <c r="L41" s="331">
        <v>8182</v>
      </c>
      <c r="M41" s="332">
        <v>7680</v>
      </c>
    </row>
    <row r="42" spans="2:13" ht="27.75" customHeight="1" x14ac:dyDescent="0.2">
      <c r="B42" s="1171"/>
      <c r="C42" s="1172"/>
      <c r="D42" s="104"/>
      <c r="E42" s="1177" t="s">
        <v>32</v>
      </c>
      <c r="F42" s="1177"/>
      <c r="G42" s="1177"/>
      <c r="H42" s="1178"/>
      <c r="I42" s="333">
        <v>35</v>
      </c>
      <c r="J42" s="334">
        <v>28</v>
      </c>
      <c r="K42" s="334">
        <v>22</v>
      </c>
      <c r="L42" s="334">
        <v>16</v>
      </c>
      <c r="M42" s="335">
        <v>10</v>
      </c>
    </row>
    <row r="43" spans="2:13" ht="27.75" customHeight="1" x14ac:dyDescent="0.2">
      <c r="B43" s="1171"/>
      <c r="C43" s="1172"/>
      <c r="D43" s="104"/>
      <c r="E43" s="1177" t="s">
        <v>33</v>
      </c>
      <c r="F43" s="1177"/>
      <c r="G43" s="1177"/>
      <c r="H43" s="1178"/>
      <c r="I43" s="333">
        <v>72</v>
      </c>
      <c r="J43" s="334">
        <v>55</v>
      </c>
      <c r="K43" s="334">
        <v>41</v>
      </c>
      <c r="L43" s="334">
        <v>52</v>
      </c>
      <c r="M43" s="335">
        <v>48</v>
      </c>
    </row>
    <row r="44" spans="2:13" ht="27.75" customHeight="1" x14ac:dyDescent="0.2">
      <c r="B44" s="1171"/>
      <c r="C44" s="1172"/>
      <c r="D44" s="104"/>
      <c r="E44" s="1177" t="s">
        <v>34</v>
      </c>
      <c r="F44" s="1177"/>
      <c r="G44" s="1177"/>
      <c r="H44" s="1178"/>
      <c r="I44" s="333">
        <v>1108</v>
      </c>
      <c r="J44" s="334">
        <v>920</v>
      </c>
      <c r="K44" s="334">
        <v>729</v>
      </c>
      <c r="L44" s="334">
        <v>563</v>
      </c>
      <c r="M44" s="335">
        <v>486</v>
      </c>
    </row>
    <row r="45" spans="2:13" ht="27.75" customHeight="1" x14ac:dyDescent="0.2">
      <c r="B45" s="1171"/>
      <c r="C45" s="1172"/>
      <c r="D45" s="104"/>
      <c r="E45" s="1177" t="s">
        <v>35</v>
      </c>
      <c r="F45" s="1177"/>
      <c r="G45" s="1177"/>
      <c r="H45" s="1178"/>
      <c r="I45" s="333">
        <v>1404</v>
      </c>
      <c r="J45" s="334">
        <v>1324</v>
      </c>
      <c r="K45" s="334">
        <v>1244</v>
      </c>
      <c r="L45" s="334">
        <v>1265</v>
      </c>
      <c r="M45" s="335">
        <v>1280</v>
      </c>
    </row>
    <row r="46" spans="2:13" ht="27.75" customHeight="1" x14ac:dyDescent="0.2">
      <c r="B46" s="1171"/>
      <c r="C46" s="1172"/>
      <c r="D46" s="105"/>
      <c r="E46" s="1177" t="s">
        <v>36</v>
      </c>
      <c r="F46" s="1177"/>
      <c r="G46" s="1177"/>
      <c r="H46" s="1178"/>
      <c r="I46" s="333">
        <v>1</v>
      </c>
      <c r="J46" s="334">
        <v>1</v>
      </c>
      <c r="K46" s="334">
        <v>1</v>
      </c>
      <c r="L46" s="334">
        <v>1</v>
      </c>
      <c r="M46" s="335">
        <v>1</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3433</v>
      </c>
      <c r="J50" s="334">
        <v>3966</v>
      </c>
      <c r="K50" s="334">
        <v>4757</v>
      </c>
      <c r="L50" s="334">
        <v>6130</v>
      </c>
      <c r="M50" s="335">
        <v>5711</v>
      </c>
    </row>
    <row r="51" spans="2:13" ht="27.75" customHeight="1" x14ac:dyDescent="0.2">
      <c r="B51" s="1171"/>
      <c r="C51" s="1172"/>
      <c r="D51" s="104"/>
      <c r="E51" s="1177" t="s">
        <v>42</v>
      </c>
      <c r="F51" s="1177"/>
      <c r="G51" s="1177"/>
      <c r="H51" s="1178"/>
      <c r="I51" s="333">
        <v>371</v>
      </c>
      <c r="J51" s="334">
        <v>333</v>
      </c>
      <c r="K51" s="334">
        <v>268</v>
      </c>
      <c r="L51" s="334">
        <v>220</v>
      </c>
      <c r="M51" s="335">
        <v>309</v>
      </c>
    </row>
    <row r="52" spans="2:13" ht="27.75" customHeight="1" x14ac:dyDescent="0.2">
      <c r="B52" s="1173"/>
      <c r="C52" s="1174"/>
      <c r="D52" s="104"/>
      <c r="E52" s="1177" t="s">
        <v>43</v>
      </c>
      <c r="F52" s="1177"/>
      <c r="G52" s="1177"/>
      <c r="H52" s="1178"/>
      <c r="I52" s="333">
        <v>7871</v>
      </c>
      <c r="J52" s="334">
        <v>7389</v>
      </c>
      <c r="K52" s="334">
        <v>6952</v>
      </c>
      <c r="L52" s="334">
        <v>6633</v>
      </c>
      <c r="M52" s="335">
        <v>6126</v>
      </c>
    </row>
    <row r="53" spans="2:13" ht="27.75" customHeight="1" thickBot="1" x14ac:dyDescent="0.25">
      <c r="B53" s="1184" t="s">
        <v>19</v>
      </c>
      <c r="C53" s="1185"/>
      <c r="D53" s="108"/>
      <c r="E53" s="1186" t="s">
        <v>44</v>
      </c>
      <c r="F53" s="1186"/>
      <c r="G53" s="1186"/>
      <c r="H53" s="1187"/>
      <c r="I53" s="336">
        <v>804</v>
      </c>
      <c r="J53" s="337">
        <v>95</v>
      </c>
      <c r="K53" s="337">
        <v>-1049</v>
      </c>
      <c r="L53" s="337">
        <v>-2905</v>
      </c>
      <c r="M53" s="338">
        <v>-2640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GKZ0D7Z8Sn/TObO+T4vc1RPAyzl1ynFtoodjQ9/tstGvENKegW6MEb5tdSrTw2mGXgHtl0hExlzGBT9Y+Qod8A==" saltValue="banzQK8yY7TkPd6RxHrj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1658</v>
      </c>
      <c r="G55" s="339">
        <v>2094</v>
      </c>
      <c r="H55" s="340">
        <v>2111</v>
      </c>
    </row>
    <row r="56" spans="2:8" ht="52.5" customHeight="1" x14ac:dyDescent="0.2">
      <c r="B56" s="120"/>
      <c r="C56" s="1198" t="s">
        <v>47</v>
      </c>
      <c r="D56" s="1198"/>
      <c r="E56" s="1199"/>
      <c r="F56" s="341">
        <v>939</v>
      </c>
      <c r="G56" s="341">
        <v>916</v>
      </c>
      <c r="H56" s="342">
        <v>899</v>
      </c>
    </row>
    <row r="57" spans="2:8" ht="53.25" customHeight="1" x14ac:dyDescent="0.2">
      <c r="B57" s="120"/>
      <c r="C57" s="1200" t="s">
        <v>48</v>
      </c>
      <c r="D57" s="1200"/>
      <c r="E57" s="1201"/>
      <c r="F57" s="343">
        <v>1814</v>
      </c>
      <c r="G57" s="343">
        <v>2763</v>
      </c>
      <c r="H57" s="344">
        <v>2840</v>
      </c>
    </row>
    <row r="58" spans="2:8" ht="45.75" customHeight="1" x14ac:dyDescent="0.2">
      <c r="B58" s="121"/>
      <c r="C58" s="1188" t="s">
        <v>555</v>
      </c>
      <c r="D58" s="1189"/>
      <c r="E58" s="1190"/>
      <c r="F58" s="345">
        <v>777</v>
      </c>
      <c r="G58" s="345">
        <v>1780</v>
      </c>
      <c r="H58" s="346">
        <v>1821</v>
      </c>
    </row>
    <row r="59" spans="2:8" ht="45.75" customHeight="1" x14ac:dyDescent="0.2">
      <c r="B59" s="121"/>
      <c r="C59" s="1188" t="s">
        <v>556</v>
      </c>
      <c r="D59" s="1189"/>
      <c r="E59" s="1190"/>
      <c r="F59" s="345">
        <v>470</v>
      </c>
      <c r="G59" s="345">
        <v>470</v>
      </c>
      <c r="H59" s="346">
        <v>470</v>
      </c>
    </row>
    <row r="60" spans="2:8" ht="45.75" customHeight="1" x14ac:dyDescent="0.2">
      <c r="B60" s="121"/>
      <c r="C60" s="1188" t="s">
        <v>557</v>
      </c>
      <c r="D60" s="1189"/>
      <c r="E60" s="1190"/>
      <c r="F60" s="345">
        <v>322</v>
      </c>
      <c r="G60" s="345">
        <v>293</v>
      </c>
      <c r="H60" s="346">
        <v>280</v>
      </c>
    </row>
    <row r="61" spans="2:8" ht="45.75" customHeight="1" x14ac:dyDescent="0.2">
      <c r="B61" s="121"/>
      <c r="C61" s="1188" t="s">
        <v>558</v>
      </c>
      <c r="D61" s="1189"/>
      <c r="E61" s="1190"/>
      <c r="F61" s="345">
        <v>67</v>
      </c>
      <c r="G61" s="345">
        <v>90</v>
      </c>
      <c r="H61" s="346">
        <v>113</v>
      </c>
    </row>
    <row r="62" spans="2:8" ht="45.75" customHeight="1" thickBot="1" x14ac:dyDescent="0.25">
      <c r="B62" s="122"/>
      <c r="C62" s="1191" t="s">
        <v>559</v>
      </c>
      <c r="D62" s="1192"/>
      <c r="E62" s="1193"/>
      <c r="F62" s="347">
        <v>0</v>
      </c>
      <c r="G62" s="347">
        <v>10</v>
      </c>
      <c r="H62" s="348">
        <v>40</v>
      </c>
    </row>
    <row r="63" spans="2:8" ht="52.5" customHeight="1" thickBot="1" x14ac:dyDescent="0.25">
      <c r="B63" s="123"/>
      <c r="C63" s="1194" t="s">
        <v>49</v>
      </c>
      <c r="D63" s="1194"/>
      <c r="E63" s="1195"/>
      <c r="F63" s="349">
        <v>4412</v>
      </c>
      <c r="G63" s="349">
        <v>5773</v>
      </c>
      <c r="H63" s="350">
        <v>5850</v>
      </c>
    </row>
    <row r="64" spans="2:8" ht="13" x14ac:dyDescent="0.2"/>
  </sheetData>
  <sheetProtection algorithmName="SHA-512" hashValue="H0UM1Y9UnF92EQ1N489nEFv5a3RfsjjgCk+Jnuc1ZIUoypx2yiY2WL+H8Lwzfx6gR4b5Jj2PYegYWxrNlbk35w==" saltValue="UHumEph+AayPPl1Iyb6V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81657</v>
      </c>
      <c r="E3" s="142"/>
      <c r="F3" s="143">
        <v>92632</v>
      </c>
      <c r="G3" s="144"/>
      <c r="H3" s="145"/>
    </row>
    <row r="4" spans="1:8" x14ac:dyDescent="0.2">
      <c r="A4" s="146"/>
      <c r="B4" s="147"/>
      <c r="C4" s="148"/>
      <c r="D4" s="149">
        <v>33237</v>
      </c>
      <c r="E4" s="150"/>
      <c r="F4" s="151">
        <v>47978</v>
      </c>
      <c r="G4" s="152"/>
      <c r="H4" s="153"/>
    </row>
    <row r="5" spans="1:8" x14ac:dyDescent="0.2">
      <c r="A5" s="134" t="s">
        <v>519</v>
      </c>
      <c r="B5" s="139"/>
      <c r="C5" s="140"/>
      <c r="D5" s="141">
        <v>74151</v>
      </c>
      <c r="E5" s="142"/>
      <c r="F5" s="143">
        <v>96469</v>
      </c>
      <c r="G5" s="144"/>
      <c r="H5" s="145"/>
    </row>
    <row r="6" spans="1:8" x14ac:dyDescent="0.2">
      <c r="A6" s="146"/>
      <c r="B6" s="147"/>
      <c r="C6" s="148"/>
      <c r="D6" s="149">
        <v>28505</v>
      </c>
      <c r="E6" s="150"/>
      <c r="F6" s="151">
        <v>49775</v>
      </c>
      <c r="G6" s="152"/>
      <c r="H6" s="153"/>
    </row>
    <row r="7" spans="1:8" x14ac:dyDescent="0.2">
      <c r="A7" s="134" t="s">
        <v>520</v>
      </c>
      <c r="B7" s="139"/>
      <c r="C7" s="140"/>
      <c r="D7" s="141">
        <v>71749</v>
      </c>
      <c r="E7" s="142"/>
      <c r="F7" s="143">
        <v>85743</v>
      </c>
      <c r="G7" s="144"/>
      <c r="H7" s="145"/>
    </row>
    <row r="8" spans="1:8" x14ac:dyDescent="0.2">
      <c r="A8" s="146"/>
      <c r="B8" s="147"/>
      <c r="C8" s="148"/>
      <c r="D8" s="149">
        <v>38245</v>
      </c>
      <c r="E8" s="150"/>
      <c r="F8" s="151">
        <v>45231</v>
      </c>
      <c r="G8" s="152"/>
      <c r="H8" s="153"/>
    </row>
    <row r="9" spans="1:8" x14ac:dyDescent="0.2">
      <c r="A9" s="134" t="s">
        <v>521</v>
      </c>
      <c r="B9" s="139"/>
      <c r="C9" s="140"/>
      <c r="D9" s="141">
        <v>96086</v>
      </c>
      <c r="E9" s="142"/>
      <c r="F9" s="143">
        <v>92509</v>
      </c>
      <c r="G9" s="144"/>
      <c r="H9" s="145"/>
    </row>
    <row r="10" spans="1:8" x14ac:dyDescent="0.2">
      <c r="A10" s="146"/>
      <c r="B10" s="147"/>
      <c r="C10" s="148"/>
      <c r="D10" s="149">
        <v>64792</v>
      </c>
      <c r="E10" s="150"/>
      <c r="F10" s="151">
        <v>52274</v>
      </c>
      <c r="G10" s="152"/>
      <c r="H10" s="153"/>
    </row>
    <row r="11" spans="1:8" x14ac:dyDescent="0.2">
      <c r="A11" s="134" t="s">
        <v>522</v>
      </c>
      <c r="B11" s="139"/>
      <c r="C11" s="140"/>
      <c r="D11" s="141">
        <v>219771</v>
      </c>
      <c r="E11" s="142"/>
      <c r="F11" s="143">
        <v>98544</v>
      </c>
      <c r="G11" s="144"/>
      <c r="H11" s="145"/>
    </row>
    <row r="12" spans="1:8" x14ac:dyDescent="0.2">
      <c r="A12" s="146"/>
      <c r="B12" s="147"/>
      <c r="C12" s="154"/>
      <c r="D12" s="149">
        <v>140947</v>
      </c>
      <c r="E12" s="150"/>
      <c r="F12" s="151">
        <v>55816</v>
      </c>
      <c r="G12" s="152"/>
      <c r="H12" s="153"/>
    </row>
    <row r="13" spans="1:8" x14ac:dyDescent="0.2">
      <c r="A13" s="134"/>
      <c r="B13" s="139"/>
      <c r="C13" s="140"/>
      <c r="D13" s="141">
        <v>108683</v>
      </c>
      <c r="E13" s="142"/>
      <c r="F13" s="143">
        <v>93179</v>
      </c>
      <c r="G13" s="155"/>
      <c r="H13" s="145"/>
    </row>
    <row r="14" spans="1:8" x14ac:dyDescent="0.2">
      <c r="A14" s="146"/>
      <c r="B14" s="147"/>
      <c r="C14" s="148"/>
      <c r="D14" s="149">
        <v>61145</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4.6900000000000004</v>
      </c>
      <c r="C19" s="156">
        <f>ROUND(VALUE(SUBSTITUTE(実質収支比率等に係る経年分析!G$48,"▲","-")),2)</f>
        <v>3.86</v>
      </c>
      <c r="D19" s="156">
        <f>ROUND(VALUE(SUBSTITUTE(実質収支比率等に係る経年分析!H$48,"▲","-")),2)</f>
        <v>8.1300000000000008</v>
      </c>
      <c r="E19" s="156">
        <f>ROUND(VALUE(SUBSTITUTE(実質収支比率等に係る経年分析!I$48,"▲","-")),2)</f>
        <v>9.39</v>
      </c>
      <c r="F19" s="156">
        <f>ROUND(VALUE(SUBSTITUTE(実質収支比率等に係る経年分析!J$48,"▲","-")),2)</f>
        <v>6.34</v>
      </c>
    </row>
    <row r="20" spans="1:11" x14ac:dyDescent="0.2">
      <c r="A20" s="156" t="s">
        <v>53</v>
      </c>
      <c r="B20" s="156">
        <f>ROUND(VALUE(SUBSTITUTE(実質収支比率等に係る経年分析!F$47,"▲","-")),2)</f>
        <v>22.99</v>
      </c>
      <c r="C20" s="156">
        <f>ROUND(VALUE(SUBSTITUTE(実質収支比率等に係る経年分析!G$47,"▲","-")),2)</f>
        <v>27.07</v>
      </c>
      <c r="D20" s="156">
        <f>ROUND(VALUE(SUBSTITUTE(実質収支比率等に係る経年分析!H$47,"▲","-")),2)</f>
        <v>26.92</v>
      </c>
      <c r="E20" s="156">
        <f>ROUND(VALUE(SUBSTITUTE(実質収支比率等に係る経年分析!I$47,"▲","-")),2)</f>
        <v>33.94</v>
      </c>
      <c r="F20" s="156">
        <f>ROUND(VALUE(SUBSTITUTE(実質収支比率等に係る経年分析!J$47,"▲","-")),2)</f>
        <v>33.21</v>
      </c>
    </row>
    <row r="21" spans="1:11" x14ac:dyDescent="0.2">
      <c r="A21" s="156" t="s">
        <v>54</v>
      </c>
      <c r="B21" s="156">
        <f>IF(ISNUMBER(VALUE(SUBSTITUTE(実質収支比率等に係る経年分析!F$49,"▲","-"))),ROUND(VALUE(SUBSTITUTE(実質収支比率等に係る経年分析!F$49,"▲","-")),2),NA())</f>
        <v>-2</v>
      </c>
      <c r="C21" s="156">
        <f>IF(ISNUMBER(VALUE(SUBSTITUTE(実質収支比率等に係る経年分析!G$49,"▲","-"))),ROUND(VALUE(SUBSTITUTE(実質収支比率等に係る経年分析!G$49,"▲","-")),2),NA())</f>
        <v>4.9400000000000004</v>
      </c>
      <c r="D21" s="156">
        <f>IF(ISNUMBER(VALUE(SUBSTITUTE(実質収支比率等に係る経年分析!H$49,"▲","-"))),ROUND(VALUE(SUBSTITUTE(実質収支比率等に係る経年分析!H$49,"▲","-")),2),NA())</f>
        <v>3.42</v>
      </c>
      <c r="E21" s="156">
        <f>IF(ISNUMBER(VALUE(SUBSTITUTE(実質収支比率等に係る経年分析!I$49,"▲","-"))),ROUND(VALUE(SUBSTITUTE(実質収支比率等に係る経年分析!I$49,"▲","-")),2),NA())</f>
        <v>8.32</v>
      </c>
      <c r="F21" s="156">
        <f>IF(ISNUMBER(VALUE(SUBSTITUTE(実質収支比率等に係る経年分析!J$49,"▲","-"))),ROUND(VALUE(SUBSTITUTE(実質収支比率等に係る経年分析!J$49,"▲","-")),2),NA())</f>
        <v>-2.5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西之表市地方卸売市場特別会計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交通災害共済事業特別会計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後期高齢者医療保険特別会計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0.14000000000000001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0.75</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4.68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8.1300000000000008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9.3800000000000008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6.34</v>
      </c>
    </row>
    <row r="36" spans="1:16" x14ac:dyDescent="0.2">
      <c r="A36" s="157" t="str">
        <f>IF(連結実質赤字比率に係る赤字・黒字の構成分析!C$34="",NA(),連結実質赤字比率に係る赤字・黒字の構成分析!C$34)</f>
        <v>西之表市水道事業会計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5.33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4.8600000000000003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7.33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897</v>
      </c>
      <c r="E42" s="158"/>
      <c r="F42" s="158"/>
      <c r="G42" s="158">
        <f>'実質公債費比率（分子）の構造'!L$52</f>
        <v>873</v>
      </c>
      <c r="H42" s="158"/>
      <c r="I42" s="158"/>
      <c r="J42" s="158">
        <f>'実質公債費比率（分子）の構造'!M$52</f>
        <v>910</v>
      </c>
      <c r="K42" s="158"/>
      <c r="L42" s="158"/>
      <c r="M42" s="158">
        <f>'実質公債費比率（分子）の構造'!N$52</f>
        <v>895</v>
      </c>
      <c r="N42" s="158"/>
      <c r="O42" s="158"/>
      <c r="P42" s="158">
        <f>'実質公債費比率（分子）の構造'!O$52</f>
        <v>897</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9</v>
      </c>
      <c r="C44" s="158"/>
      <c r="D44" s="158"/>
      <c r="E44" s="158">
        <f>'実質公債費比率（分子）の構造'!L$50</f>
        <v>7</v>
      </c>
      <c r="F44" s="158"/>
      <c r="G44" s="158"/>
      <c r="H44" s="158">
        <f>'実質公債費比率（分子）の構造'!M$50</f>
        <v>6</v>
      </c>
      <c r="I44" s="158"/>
      <c r="J44" s="158"/>
      <c r="K44" s="158">
        <f>'実質公債費比率（分子）の構造'!N$50</f>
        <v>6</v>
      </c>
      <c r="L44" s="158"/>
      <c r="M44" s="158"/>
      <c r="N44" s="158">
        <f>'実質公債費比率（分子）の構造'!O$50</f>
        <v>6</v>
      </c>
      <c r="O44" s="158"/>
      <c r="P44" s="158"/>
    </row>
    <row r="45" spans="1:16" x14ac:dyDescent="0.2">
      <c r="A45" s="158" t="s">
        <v>63</v>
      </c>
      <c r="B45" s="158">
        <f>'実質公債費比率（分子）の構造'!K$49</f>
        <v>213</v>
      </c>
      <c r="C45" s="158"/>
      <c r="D45" s="158"/>
      <c r="E45" s="158">
        <f>'実質公債費比率（分子）の構造'!L$49</f>
        <v>214</v>
      </c>
      <c r="F45" s="158"/>
      <c r="G45" s="158"/>
      <c r="H45" s="158">
        <f>'実質公債費比率（分子）の構造'!M$49</f>
        <v>210</v>
      </c>
      <c r="I45" s="158"/>
      <c r="J45" s="158"/>
      <c r="K45" s="158">
        <f>'実質公債費比率（分子）の構造'!N$49</f>
        <v>206</v>
      </c>
      <c r="L45" s="158"/>
      <c r="M45" s="158"/>
      <c r="N45" s="158">
        <f>'実質公債費比率（分子）の構造'!O$49</f>
        <v>178</v>
      </c>
      <c r="O45" s="158"/>
      <c r="P45" s="158"/>
    </row>
    <row r="46" spans="1:16" x14ac:dyDescent="0.2">
      <c r="A46" s="158" t="s">
        <v>64</v>
      </c>
      <c r="B46" s="158">
        <f>'実質公債費比率（分子）の構造'!K$48</f>
        <v>7</v>
      </c>
      <c r="C46" s="158"/>
      <c r="D46" s="158"/>
      <c r="E46" s="158">
        <f>'実質公債費比率（分子）の構造'!L$48</f>
        <v>6</v>
      </c>
      <c r="F46" s="158"/>
      <c r="G46" s="158"/>
      <c r="H46" s="158">
        <f>'実質公債費比率（分子）の構造'!M$48</f>
        <v>4</v>
      </c>
      <c r="I46" s="158"/>
      <c r="J46" s="158"/>
      <c r="K46" s="158">
        <f>'実質公債費比率（分子）の構造'!N$48</f>
        <v>13</v>
      </c>
      <c r="L46" s="158"/>
      <c r="M46" s="158"/>
      <c r="N46" s="158">
        <f>'実質公債費比率（分子）の構造'!O$48</f>
        <v>90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1163</v>
      </c>
      <c r="C49" s="158"/>
      <c r="D49" s="158"/>
      <c r="E49" s="158">
        <f>'実質公債費比率（分子）の構造'!L$45</f>
        <v>1145</v>
      </c>
      <c r="F49" s="158"/>
      <c r="G49" s="158"/>
      <c r="H49" s="158">
        <f>'実質公債費比率（分子）の構造'!M$45</f>
        <v>1199</v>
      </c>
      <c r="I49" s="158"/>
      <c r="J49" s="158"/>
      <c r="K49" s="158">
        <f>'実質公債費比率（分子）の構造'!N$45</f>
        <v>1125</v>
      </c>
      <c r="L49" s="158"/>
      <c r="M49" s="158"/>
      <c r="N49" s="158">
        <f>'実質公債費比率（分子）の構造'!O$45</f>
        <v>1105</v>
      </c>
      <c r="O49" s="158"/>
      <c r="P49" s="158"/>
    </row>
    <row r="50" spans="1:16" x14ac:dyDescent="0.2">
      <c r="A50" s="158" t="s">
        <v>67</v>
      </c>
      <c r="B50" s="158" t="e">
        <f>NA()</f>
        <v>#N/A</v>
      </c>
      <c r="C50" s="158">
        <f>IF(ISNUMBER('実質公債費比率（分子）の構造'!K$53),'実質公債費比率（分子）の構造'!K$53,NA())</f>
        <v>495</v>
      </c>
      <c r="D50" s="158" t="e">
        <f>NA()</f>
        <v>#N/A</v>
      </c>
      <c r="E50" s="158" t="e">
        <f>NA()</f>
        <v>#N/A</v>
      </c>
      <c r="F50" s="158">
        <f>IF(ISNUMBER('実質公債費比率（分子）の構造'!L$53),'実質公債費比率（分子）の構造'!L$53,NA())</f>
        <v>499</v>
      </c>
      <c r="G50" s="158" t="e">
        <f>NA()</f>
        <v>#N/A</v>
      </c>
      <c r="H50" s="158" t="e">
        <f>NA()</f>
        <v>#N/A</v>
      </c>
      <c r="I50" s="158">
        <f>IF(ISNUMBER('実質公債費比率（分子）の構造'!M$53),'実質公債費比率（分子）の構造'!M$53,NA())</f>
        <v>509</v>
      </c>
      <c r="J50" s="158" t="e">
        <f>NA()</f>
        <v>#N/A</v>
      </c>
      <c r="K50" s="158" t="e">
        <f>NA()</f>
        <v>#N/A</v>
      </c>
      <c r="L50" s="158">
        <f>IF(ISNUMBER('実質公債費比率（分子）の構造'!N$53),'実質公債費比率（分子）の構造'!N$53,NA())</f>
        <v>455</v>
      </c>
      <c r="M50" s="158" t="e">
        <f>NA()</f>
        <v>#N/A</v>
      </c>
      <c r="N50" s="158" t="e">
        <f>NA()</f>
        <v>#N/A</v>
      </c>
      <c r="O50" s="158">
        <f>IF(ISNUMBER('実質公債費比率（分子）の構造'!O$53),'実質公債費比率（分子）の構造'!O$53,NA())</f>
        <v>482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7871</v>
      </c>
      <c r="E56" s="157"/>
      <c r="F56" s="157"/>
      <c r="G56" s="157">
        <f>'将来負担比率（分子）の構造'!J$52</f>
        <v>7389</v>
      </c>
      <c r="H56" s="157"/>
      <c r="I56" s="157"/>
      <c r="J56" s="157">
        <f>'将来負担比率（分子）の構造'!K$52</f>
        <v>6952</v>
      </c>
      <c r="K56" s="157"/>
      <c r="L56" s="157"/>
      <c r="M56" s="157">
        <f>'将来負担比率（分子）の構造'!L$52</f>
        <v>6633</v>
      </c>
      <c r="N56" s="157"/>
      <c r="O56" s="157"/>
      <c r="P56" s="157">
        <f>'将来負担比率（分子）の構造'!M$52</f>
        <v>6126</v>
      </c>
    </row>
    <row r="57" spans="1:16" x14ac:dyDescent="0.2">
      <c r="A57" s="157" t="s">
        <v>42</v>
      </c>
      <c r="B57" s="157"/>
      <c r="C57" s="157"/>
      <c r="D57" s="157">
        <f>'将来負担比率（分子）の構造'!I$51</f>
        <v>371</v>
      </c>
      <c r="E57" s="157"/>
      <c r="F57" s="157"/>
      <c r="G57" s="157">
        <f>'将来負担比率（分子）の構造'!J$51</f>
        <v>333</v>
      </c>
      <c r="H57" s="157"/>
      <c r="I57" s="157"/>
      <c r="J57" s="157">
        <f>'将来負担比率（分子）の構造'!K$51</f>
        <v>268</v>
      </c>
      <c r="K57" s="157"/>
      <c r="L57" s="157"/>
      <c r="M57" s="157">
        <f>'将来負担比率（分子）の構造'!L$51</f>
        <v>220</v>
      </c>
      <c r="N57" s="157"/>
      <c r="O57" s="157"/>
      <c r="P57" s="157">
        <f>'将来負担比率（分子）の構造'!M$51</f>
        <v>309</v>
      </c>
    </row>
    <row r="58" spans="1:16" x14ac:dyDescent="0.2">
      <c r="A58" s="157" t="s">
        <v>41</v>
      </c>
      <c r="B58" s="157"/>
      <c r="C58" s="157"/>
      <c r="D58" s="157">
        <f>'将来負担比率（分子）の構造'!I$50</f>
        <v>3433</v>
      </c>
      <c r="E58" s="157"/>
      <c r="F58" s="157"/>
      <c r="G58" s="157">
        <f>'将来負担比率（分子）の構造'!J$50</f>
        <v>3966</v>
      </c>
      <c r="H58" s="157"/>
      <c r="I58" s="157"/>
      <c r="J58" s="157">
        <f>'将来負担比率（分子）の構造'!K$50</f>
        <v>4757</v>
      </c>
      <c r="K58" s="157"/>
      <c r="L58" s="157"/>
      <c r="M58" s="157">
        <f>'将来負担比率（分子）の構造'!L$50</f>
        <v>6130</v>
      </c>
      <c r="N58" s="157"/>
      <c r="O58" s="157"/>
      <c r="P58" s="157">
        <f>'将来負担比率（分子）の構造'!M$50</f>
        <v>5711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v>
      </c>
      <c r="C61" s="157"/>
      <c r="D61" s="157"/>
      <c r="E61" s="157">
        <f>'将来負担比率（分子）の構造'!J$46</f>
        <v>1</v>
      </c>
      <c r="F61" s="157"/>
      <c r="G61" s="157"/>
      <c r="H61" s="157">
        <f>'将来負担比率（分子）の構造'!K$46</f>
        <v>1</v>
      </c>
      <c r="I61" s="157"/>
      <c r="J61" s="157"/>
      <c r="K61" s="157">
        <f>'将来負担比率（分子）の構造'!L$46</f>
        <v>1</v>
      </c>
      <c r="L61" s="157"/>
      <c r="M61" s="157"/>
      <c r="N61" s="157">
        <f>'将来負担比率（分子）の構造'!M$46</f>
        <v>1</v>
      </c>
      <c r="O61" s="157"/>
      <c r="P61" s="157"/>
    </row>
    <row r="62" spans="1:16" x14ac:dyDescent="0.2">
      <c r="A62" s="157" t="s">
        <v>35</v>
      </c>
      <c r="B62" s="157">
        <f>'将来負担比率（分子）の構造'!I$45</f>
        <v>1404</v>
      </c>
      <c r="C62" s="157"/>
      <c r="D62" s="157"/>
      <c r="E62" s="157">
        <f>'将来負担比率（分子）の構造'!J$45</f>
        <v>1324</v>
      </c>
      <c r="F62" s="157"/>
      <c r="G62" s="157"/>
      <c r="H62" s="157">
        <f>'将来負担比率（分子）の構造'!K$45</f>
        <v>1244</v>
      </c>
      <c r="I62" s="157"/>
      <c r="J62" s="157"/>
      <c r="K62" s="157">
        <f>'将来負担比率（分子）の構造'!L$45</f>
        <v>1265</v>
      </c>
      <c r="L62" s="157"/>
      <c r="M62" s="157"/>
      <c r="N62" s="157">
        <f>'将来負担比率（分子）の構造'!M$45</f>
        <v>1280</v>
      </c>
      <c r="O62" s="157"/>
      <c r="P62" s="157"/>
    </row>
    <row r="63" spans="1:16" x14ac:dyDescent="0.2">
      <c r="A63" s="157" t="s">
        <v>34</v>
      </c>
      <c r="B63" s="157">
        <f>'将来負担比率（分子）の構造'!I$44</f>
        <v>1108</v>
      </c>
      <c r="C63" s="157"/>
      <c r="D63" s="157"/>
      <c r="E63" s="157">
        <f>'将来負担比率（分子）の構造'!J$44</f>
        <v>920</v>
      </c>
      <c r="F63" s="157"/>
      <c r="G63" s="157"/>
      <c r="H63" s="157">
        <f>'将来負担比率（分子）の構造'!K$44</f>
        <v>729</v>
      </c>
      <c r="I63" s="157"/>
      <c r="J63" s="157"/>
      <c r="K63" s="157">
        <f>'将来負担比率（分子）の構造'!L$44</f>
        <v>563</v>
      </c>
      <c r="L63" s="157"/>
      <c r="M63" s="157"/>
      <c r="N63" s="157">
        <f>'将来負担比率（分子）の構造'!M$44</f>
        <v>486</v>
      </c>
      <c r="O63" s="157"/>
      <c r="P63" s="157"/>
    </row>
    <row r="64" spans="1:16" x14ac:dyDescent="0.2">
      <c r="A64" s="157" t="s">
        <v>33</v>
      </c>
      <c r="B64" s="157">
        <f>'将来負担比率（分子）の構造'!I$43</f>
        <v>72</v>
      </c>
      <c r="C64" s="157"/>
      <c r="D64" s="157"/>
      <c r="E64" s="157">
        <f>'将来負担比率（分子）の構造'!J$43</f>
        <v>55</v>
      </c>
      <c r="F64" s="157"/>
      <c r="G64" s="157"/>
      <c r="H64" s="157">
        <f>'将来負担比率（分子）の構造'!K$43</f>
        <v>41</v>
      </c>
      <c r="I64" s="157"/>
      <c r="J64" s="157"/>
      <c r="K64" s="157">
        <f>'将来負担比率（分子）の構造'!L$43</f>
        <v>52</v>
      </c>
      <c r="L64" s="157"/>
      <c r="M64" s="157"/>
      <c r="N64" s="157">
        <f>'将来負担比率（分子）の構造'!M$43</f>
        <v>48</v>
      </c>
      <c r="O64" s="157"/>
      <c r="P64" s="157"/>
    </row>
    <row r="65" spans="1:16" x14ac:dyDescent="0.2">
      <c r="A65" s="157" t="s">
        <v>32</v>
      </c>
      <c r="B65" s="157">
        <f>'将来負担比率（分子）の構造'!I$42</f>
        <v>35</v>
      </c>
      <c r="C65" s="157"/>
      <c r="D65" s="157"/>
      <c r="E65" s="157">
        <f>'将来負担比率（分子）の構造'!J$42</f>
        <v>28</v>
      </c>
      <c r="F65" s="157"/>
      <c r="G65" s="157"/>
      <c r="H65" s="157">
        <f>'将来負担比率（分子）の構造'!K$42</f>
        <v>22</v>
      </c>
      <c r="I65" s="157"/>
      <c r="J65" s="157"/>
      <c r="K65" s="157">
        <f>'将来負担比率（分子）の構造'!L$42</f>
        <v>16</v>
      </c>
      <c r="L65" s="157"/>
      <c r="M65" s="157"/>
      <c r="N65" s="157">
        <f>'将来負担比率（分子）の構造'!M$42</f>
        <v>10</v>
      </c>
      <c r="O65" s="157"/>
      <c r="P65" s="157"/>
    </row>
    <row r="66" spans="1:16" x14ac:dyDescent="0.2">
      <c r="A66" s="157" t="s">
        <v>31</v>
      </c>
      <c r="B66" s="157">
        <f>'将来負担比率（分子）の構造'!I$41</f>
        <v>9859</v>
      </c>
      <c r="C66" s="157"/>
      <c r="D66" s="157"/>
      <c r="E66" s="157">
        <f>'将来負担比率（分子）の構造'!J$41</f>
        <v>9455</v>
      </c>
      <c r="F66" s="157"/>
      <c r="G66" s="157"/>
      <c r="H66" s="157">
        <f>'将来負担比率（分子）の構造'!K$41</f>
        <v>8892</v>
      </c>
      <c r="I66" s="157"/>
      <c r="J66" s="157"/>
      <c r="K66" s="157">
        <f>'将来負担比率（分子）の構造'!L$41</f>
        <v>8182</v>
      </c>
      <c r="L66" s="157"/>
      <c r="M66" s="157"/>
      <c r="N66" s="157">
        <f>'将来負担比率（分子）の構造'!M$41</f>
        <v>7680</v>
      </c>
      <c r="O66" s="157"/>
      <c r="P66" s="157"/>
    </row>
    <row r="67" spans="1:16" x14ac:dyDescent="0.2">
      <c r="A67" s="157" t="s">
        <v>71</v>
      </c>
      <c r="B67" s="157" t="e">
        <f>NA()</f>
        <v>#N/A</v>
      </c>
      <c r="C67" s="157">
        <f>IF(ISNUMBER('将来負担比率（分子）の構造'!I$53), IF('将来負担比率（分子）の構造'!I$53 &lt; 0, 0, '将来負担比率（分子）の構造'!I$53), NA())</f>
        <v>804</v>
      </c>
      <c r="D67" s="157" t="e">
        <f>NA()</f>
        <v>#N/A</v>
      </c>
      <c r="E67" s="157" t="e">
        <f>NA()</f>
        <v>#N/A</v>
      </c>
      <c r="F67" s="157">
        <f>IF(ISNUMBER('将来負担比率（分子）の構造'!J$53), IF('将来負担比率（分子）の構造'!J$53 &lt; 0, 0, '将来負担比率（分子）の構造'!J$53), NA())</f>
        <v>95</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1658</v>
      </c>
      <c r="C72" s="161">
        <f>基金残高に係る経年分析!G55</f>
        <v>2094</v>
      </c>
      <c r="D72" s="161">
        <f>基金残高に係る経年分析!H55</f>
        <v>2111</v>
      </c>
    </row>
    <row r="73" spans="1:16" x14ac:dyDescent="0.2">
      <c r="A73" s="160" t="s">
        <v>74</v>
      </c>
      <c r="B73" s="161">
        <f>基金残高に係る経年分析!F56</f>
        <v>939</v>
      </c>
      <c r="C73" s="161">
        <f>基金残高に係る経年分析!G56</f>
        <v>916</v>
      </c>
      <c r="D73" s="161">
        <f>基金残高に係る経年分析!H56</f>
        <v>899</v>
      </c>
    </row>
    <row r="74" spans="1:16" x14ac:dyDescent="0.2">
      <c r="A74" s="160" t="s">
        <v>75</v>
      </c>
      <c r="B74" s="161">
        <f>基金残高に係る経年分析!F57</f>
        <v>1814</v>
      </c>
      <c r="C74" s="161">
        <f>基金残高に係る経年分析!G57</f>
        <v>2763</v>
      </c>
      <c r="D74" s="161">
        <f>基金残高に係る経年分析!H57</f>
        <v>2840</v>
      </c>
    </row>
  </sheetData>
  <sheetProtection algorithmName="SHA-512" hashValue="wHGZYaMQUL7Ag4ZDObppUBApmphMxBPHXHlnZJfC3alhN8hO4w8BdxRtHxcy2TgrF0BIWLdYQpCduuZwGanJAg==" saltValue="tzN7lGCjOZHubBHlr7DD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1836302</v>
      </c>
      <c r="S5" s="600"/>
      <c r="T5" s="600"/>
      <c r="U5" s="600"/>
      <c r="V5" s="600"/>
      <c r="W5" s="600"/>
      <c r="X5" s="600"/>
      <c r="Y5" s="601"/>
      <c r="Z5" s="602">
        <v>12.4</v>
      </c>
      <c r="AA5" s="602"/>
      <c r="AB5" s="602"/>
      <c r="AC5" s="602"/>
      <c r="AD5" s="603">
        <v>1812797</v>
      </c>
      <c r="AE5" s="603"/>
      <c r="AF5" s="603"/>
      <c r="AG5" s="603"/>
      <c r="AH5" s="603"/>
      <c r="AI5" s="603"/>
      <c r="AJ5" s="603"/>
      <c r="AK5" s="603"/>
      <c r="AL5" s="604">
        <v>28.2</v>
      </c>
      <c r="AM5" s="605"/>
      <c r="AN5" s="605"/>
      <c r="AO5" s="606"/>
      <c r="AP5" s="596" t="s">
        <v>216</v>
      </c>
      <c r="AQ5" s="597"/>
      <c r="AR5" s="597"/>
      <c r="AS5" s="597"/>
      <c r="AT5" s="597"/>
      <c r="AU5" s="597"/>
      <c r="AV5" s="597"/>
      <c r="AW5" s="597"/>
      <c r="AX5" s="597"/>
      <c r="AY5" s="597"/>
      <c r="AZ5" s="597"/>
      <c r="BA5" s="597"/>
      <c r="BB5" s="597"/>
      <c r="BC5" s="597"/>
      <c r="BD5" s="597"/>
      <c r="BE5" s="597"/>
      <c r="BF5" s="598"/>
      <c r="BG5" s="610">
        <v>1812797</v>
      </c>
      <c r="BH5" s="611"/>
      <c r="BI5" s="611"/>
      <c r="BJ5" s="611"/>
      <c r="BK5" s="611"/>
      <c r="BL5" s="611"/>
      <c r="BM5" s="611"/>
      <c r="BN5" s="612"/>
      <c r="BO5" s="613">
        <v>98.7</v>
      </c>
      <c r="BP5" s="613"/>
      <c r="BQ5" s="613"/>
      <c r="BR5" s="613"/>
      <c r="BS5" s="614">
        <v>50619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113908</v>
      </c>
      <c r="S6" s="611"/>
      <c r="T6" s="611"/>
      <c r="U6" s="611"/>
      <c r="V6" s="611"/>
      <c r="W6" s="611"/>
      <c r="X6" s="611"/>
      <c r="Y6" s="612"/>
      <c r="Z6" s="613">
        <v>0.8</v>
      </c>
      <c r="AA6" s="613"/>
      <c r="AB6" s="613"/>
      <c r="AC6" s="613"/>
      <c r="AD6" s="614">
        <v>113908</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1812797</v>
      </c>
      <c r="BH6" s="611"/>
      <c r="BI6" s="611"/>
      <c r="BJ6" s="611"/>
      <c r="BK6" s="611"/>
      <c r="BL6" s="611"/>
      <c r="BM6" s="611"/>
      <c r="BN6" s="612"/>
      <c r="BO6" s="613">
        <v>98.7</v>
      </c>
      <c r="BP6" s="613"/>
      <c r="BQ6" s="613"/>
      <c r="BR6" s="613"/>
      <c r="BS6" s="614">
        <v>50619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118725</v>
      </c>
      <c r="CS6" s="611"/>
      <c r="CT6" s="611"/>
      <c r="CU6" s="611"/>
      <c r="CV6" s="611"/>
      <c r="CW6" s="611"/>
      <c r="CX6" s="611"/>
      <c r="CY6" s="612"/>
      <c r="CZ6" s="604">
        <v>0.8</v>
      </c>
      <c r="DA6" s="605"/>
      <c r="DB6" s="605"/>
      <c r="DC6" s="621"/>
      <c r="DD6" s="619">
        <v>1367</v>
      </c>
      <c r="DE6" s="611"/>
      <c r="DF6" s="611"/>
      <c r="DG6" s="611"/>
      <c r="DH6" s="611"/>
      <c r="DI6" s="611"/>
      <c r="DJ6" s="611"/>
      <c r="DK6" s="611"/>
      <c r="DL6" s="611"/>
      <c r="DM6" s="611"/>
      <c r="DN6" s="611"/>
      <c r="DO6" s="611"/>
      <c r="DP6" s="612"/>
      <c r="DQ6" s="619">
        <v>118725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594</v>
      </c>
      <c r="S7" s="611"/>
      <c r="T7" s="611"/>
      <c r="U7" s="611"/>
      <c r="V7" s="611"/>
      <c r="W7" s="611"/>
      <c r="X7" s="611"/>
      <c r="Y7" s="612"/>
      <c r="Z7" s="613">
        <v>0</v>
      </c>
      <c r="AA7" s="613"/>
      <c r="AB7" s="613"/>
      <c r="AC7" s="613"/>
      <c r="AD7" s="614">
        <v>594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834525</v>
      </c>
      <c r="BH7" s="611"/>
      <c r="BI7" s="611"/>
      <c r="BJ7" s="611"/>
      <c r="BK7" s="611"/>
      <c r="BL7" s="611"/>
      <c r="BM7" s="611"/>
      <c r="BN7" s="612"/>
      <c r="BO7" s="613">
        <v>45.4</v>
      </c>
      <c r="BP7" s="613"/>
      <c r="BQ7" s="613"/>
      <c r="BR7" s="613"/>
      <c r="BS7" s="614">
        <v>50619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3128867</v>
      </c>
      <c r="CS7" s="611"/>
      <c r="CT7" s="611"/>
      <c r="CU7" s="611"/>
      <c r="CV7" s="611"/>
      <c r="CW7" s="611"/>
      <c r="CX7" s="611"/>
      <c r="CY7" s="612"/>
      <c r="CZ7" s="613">
        <v>21.7</v>
      </c>
      <c r="DA7" s="613"/>
      <c r="DB7" s="613"/>
      <c r="DC7" s="613"/>
      <c r="DD7" s="619">
        <v>160219</v>
      </c>
      <c r="DE7" s="611"/>
      <c r="DF7" s="611"/>
      <c r="DG7" s="611"/>
      <c r="DH7" s="611"/>
      <c r="DI7" s="611"/>
      <c r="DJ7" s="611"/>
      <c r="DK7" s="611"/>
      <c r="DL7" s="611"/>
      <c r="DM7" s="611"/>
      <c r="DN7" s="611"/>
      <c r="DO7" s="611"/>
      <c r="DP7" s="612"/>
      <c r="DQ7" s="619">
        <v>2627330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6822</v>
      </c>
      <c r="S8" s="611"/>
      <c r="T8" s="611"/>
      <c r="U8" s="611"/>
      <c r="V8" s="611"/>
      <c r="W8" s="611"/>
      <c r="X8" s="611"/>
      <c r="Y8" s="612"/>
      <c r="Z8" s="613">
        <v>0</v>
      </c>
      <c r="AA8" s="613"/>
      <c r="AB8" s="613"/>
      <c r="AC8" s="613"/>
      <c r="AD8" s="614">
        <v>6822</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20838</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3598642</v>
      </c>
      <c r="CS8" s="611"/>
      <c r="CT8" s="611"/>
      <c r="CU8" s="611"/>
      <c r="CV8" s="611"/>
      <c r="CW8" s="611"/>
      <c r="CX8" s="611"/>
      <c r="CY8" s="612"/>
      <c r="CZ8" s="613">
        <v>25</v>
      </c>
      <c r="DA8" s="613"/>
      <c r="DB8" s="613"/>
      <c r="DC8" s="613"/>
      <c r="DD8" s="619">
        <v>8613</v>
      </c>
      <c r="DE8" s="611"/>
      <c r="DF8" s="611"/>
      <c r="DG8" s="611"/>
      <c r="DH8" s="611"/>
      <c r="DI8" s="611"/>
      <c r="DJ8" s="611"/>
      <c r="DK8" s="611"/>
      <c r="DL8" s="611"/>
      <c r="DM8" s="611"/>
      <c r="DN8" s="611"/>
      <c r="DO8" s="611"/>
      <c r="DP8" s="612"/>
      <c r="DQ8" s="619">
        <v>1721624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9535</v>
      </c>
      <c r="S9" s="611"/>
      <c r="T9" s="611"/>
      <c r="U9" s="611"/>
      <c r="V9" s="611"/>
      <c r="W9" s="611"/>
      <c r="X9" s="611"/>
      <c r="Y9" s="612"/>
      <c r="Z9" s="613">
        <v>0.1</v>
      </c>
      <c r="AA9" s="613"/>
      <c r="AB9" s="613"/>
      <c r="AC9" s="613"/>
      <c r="AD9" s="614">
        <v>9535</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584713</v>
      </c>
      <c r="BH9" s="611"/>
      <c r="BI9" s="611"/>
      <c r="BJ9" s="611"/>
      <c r="BK9" s="611"/>
      <c r="BL9" s="611"/>
      <c r="BM9" s="611"/>
      <c r="BN9" s="612"/>
      <c r="BO9" s="613">
        <v>31.8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1223773</v>
      </c>
      <c r="CS9" s="611"/>
      <c r="CT9" s="611"/>
      <c r="CU9" s="611"/>
      <c r="CV9" s="611"/>
      <c r="CW9" s="611"/>
      <c r="CX9" s="611"/>
      <c r="CY9" s="612"/>
      <c r="CZ9" s="613">
        <v>8.5</v>
      </c>
      <c r="DA9" s="613"/>
      <c r="DB9" s="613"/>
      <c r="DC9" s="613"/>
      <c r="DD9" s="619">
        <v>43557</v>
      </c>
      <c r="DE9" s="611"/>
      <c r="DF9" s="611"/>
      <c r="DG9" s="611"/>
      <c r="DH9" s="611"/>
      <c r="DI9" s="611"/>
      <c r="DJ9" s="611"/>
      <c r="DK9" s="611"/>
      <c r="DL9" s="611"/>
      <c r="DM9" s="611"/>
      <c r="DN9" s="611"/>
      <c r="DO9" s="611"/>
      <c r="DP9" s="612"/>
      <c r="DQ9" s="619">
        <v>1048060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51759</v>
      </c>
      <c r="BH10" s="611"/>
      <c r="BI10" s="611"/>
      <c r="BJ10" s="611"/>
      <c r="BK10" s="611"/>
      <c r="BL10" s="611"/>
      <c r="BM10" s="611"/>
      <c r="BN10" s="612"/>
      <c r="BO10" s="613">
        <v>2.8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370661</v>
      </c>
      <c r="S11" s="611"/>
      <c r="T11" s="611"/>
      <c r="U11" s="611"/>
      <c r="V11" s="611"/>
      <c r="W11" s="611"/>
      <c r="X11" s="611"/>
      <c r="Y11" s="612"/>
      <c r="Z11" s="615">
        <v>2.5</v>
      </c>
      <c r="AA11" s="616"/>
      <c r="AB11" s="616"/>
      <c r="AC11" s="622"/>
      <c r="AD11" s="619">
        <v>370661</v>
      </c>
      <c r="AE11" s="611"/>
      <c r="AF11" s="611"/>
      <c r="AG11" s="611"/>
      <c r="AH11" s="611"/>
      <c r="AI11" s="611"/>
      <c r="AJ11" s="611"/>
      <c r="AK11" s="612"/>
      <c r="AL11" s="615">
        <v>5.8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177215</v>
      </c>
      <c r="BH11" s="611"/>
      <c r="BI11" s="611"/>
      <c r="BJ11" s="611"/>
      <c r="BK11" s="611"/>
      <c r="BL11" s="611"/>
      <c r="BM11" s="611"/>
      <c r="BN11" s="612"/>
      <c r="BO11" s="613">
        <v>9.6999999999999993</v>
      </c>
      <c r="BP11" s="613"/>
      <c r="BQ11" s="613"/>
      <c r="BR11" s="613"/>
      <c r="BS11" s="614">
        <v>50619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1385863</v>
      </c>
      <c r="CS11" s="611"/>
      <c r="CT11" s="611"/>
      <c r="CU11" s="611"/>
      <c r="CV11" s="611"/>
      <c r="CW11" s="611"/>
      <c r="CX11" s="611"/>
      <c r="CY11" s="612"/>
      <c r="CZ11" s="613">
        <v>9.6</v>
      </c>
      <c r="DA11" s="613"/>
      <c r="DB11" s="613"/>
      <c r="DC11" s="613"/>
      <c r="DD11" s="619">
        <v>685478</v>
      </c>
      <c r="DE11" s="611"/>
      <c r="DF11" s="611"/>
      <c r="DG11" s="611"/>
      <c r="DH11" s="611"/>
      <c r="DI11" s="611"/>
      <c r="DJ11" s="611"/>
      <c r="DK11" s="611"/>
      <c r="DL11" s="611"/>
      <c r="DM11" s="611"/>
      <c r="DN11" s="611"/>
      <c r="DO11" s="611"/>
      <c r="DP11" s="612"/>
      <c r="DQ11" s="619">
        <v>762573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703203</v>
      </c>
      <c r="BH12" s="611"/>
      <c r="BI12" s="611"/>
      <c r="BJ12" s="611"/>
      <c r="BK12" s="611"/>
      <c r="BL12" s="611"/>
      <c r="BM12" s="611"/>
      <c r="BN12" s="612"/>
      <c r="BO12" s="613">
        <v>38.299999999999997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196726</v>
      </c>
      <c r="CS12" s="611"/>
      <c r="CT12" s="611"/>
      <c r="CU12" s="611"/>
      <c r="CV12" s="611"/>
      <c r="CW12" s="611"/>
      <c r="CX12" s="611"/>
      <c r="CY12" s="612"/>
      <c r="CZ12" s="613">
        <v>1.4</v>
      </c>
      <c r="DA12" s="613"/>
      <c r="DB12" s="613"/>
      <c r="DC12" s="613"/>
      <c r="DD12" s="619">
        <v>12584</v>
      </c>
      <c r="DE12" s="611"/>
      <c r="DF12" s="611"/>
      <c r="DG12" s="611"/>
      <c r="DH12" s="611"/>
      <c r="DI12" s="611"/>
      <c r="DJ12" s="611"/>
      <c r="DK12" s="611"/>
      <c r="DL12" s="611"/>
      <c r="DM12" s="611"/>
      <c r="DN12" s="611"/>
      <c r="DO12" s="611"/>
      <c r="DP12" s="612"/>
      <c r="DQ12" s="619">
        <v>134794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683635</v>
      </c>
      <c r="BH13" s="611"/>
      <c r="BI13" s="611"/>
      <c r="BJ13" s="611"/>
      <c r="BK13" s="611"/>
      <c r="BL13" s="611"/>
      <c r="BM13" s="611"/>
      <c r="BN13" s="612"/>
      <c r="BO13" s="613">
        <v>37.200000000000003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1146592</v>
      </c>
      <c r="CS13" s="611"/>
      <c r="CT13" s="611"/>
      <c r="CU13" s="611"/>
      <c r="CV13" s="611"/>
      <c r="CW13" s="611"/>
      <c r="CX13" s="611"/>
      <c r="CY13" s="612"/>
      <c r="CZ13" s="613">
        <v>8</v>
      </c>
      <c r="DA13" s="613"/>
      <c r="DB13" s="613"/>
      <c r="DC13" s="613"/>
      <c r="DD13" s="619">
        <v>989727</v>
      </c>
      <c r="DE13" s="611"/>
      <c r="DF13" s="611"/>
      <c r="DG13" s="611"/>
      <c r="DH13" s="611"/>
      <c r="DI13" s="611"/>
      <c r="DJ13" s="611"/>
      <c r="DK13" s="611"/>
      <c r="DL13" s="611"/>
      <c r="DM13" s="611"/>
      <c r="DN13" s="611"/>
      <c r="DO13" s="611"/>
      <c r="DP13" s="612"/>
      <c r="DQ13" s="619">
        <v>468996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79537</v>
      </c>
      <c r="BH14" s="611"/>
      <c r="BI14" s="611"/>
      <c r="BJ14" s="611"/>
      <c r="BK14" s="611"/>
      <c r="BL14" s="611"/>
      <c r="BM14" s="611"/>
      <c r="BN14" s="612"/>
      <c r="BO14" s="613">
        <v>4.3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479227</v>
      </c>
      <c r="CS14" s="611"/>
      <c r="CT14" s="611"/>
      <c r="CU14" s="611"/>
      <c r="CV14" s="611"/>
      <c r="CW14" s="611"/>
      <c r="CX14" s="611"/>
      <c r="CY14" s="612"/>
      <c r="CZ14" s="613">
        <v>3.3</v>
      </c>
      <c r="DA14" s="613"/>
      <c r="DB14" s="613"/>
      <c r="DC14" s="613"/>
      <c r="DD14" s="619">
        <v>79040</v>
      </c>
      <c r="DE14" s="611"/>
      <c r="DF14" s="611"/>
      <c r="DG14" s="611"/>
      <c r="DH14" s="611"/>
      <c r="DI14" s="611"/>
      <c r="DJ14" s="611"/>
      <c r="DK14" s="611"/>
      <c r="DL14" s="611"/>
      <c r="DM14" s="611"/>
      <c r="DN14" s="611"/>
      <c r="DO14" s="611"/>
      <c r="DP14" s="612"/>
      <c r="DQ14" s="619">
        <v>476636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7672</v>
      </c>
      <c r="S15" s="611"/>
      <c r="T15" s="611"/>
      <c r="U15" s="611"/>
      <c r="V15" s="611"/>
      <c r="W15" s="611"/>
      <c r="X15" s="611"/>
      <c r="Y15" s="612"/>
      <c r="Z15" s="613">
        <v>0.1</v>
      </c>
      <c r="AA15" s="613"/>
      <c r="AB15" s="613"/>
      <c r="AC15" s="613"/>
      <c r="AD15" s="614">
        <v>7672</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195532</v>
      </c>
      <c r="BH15" s="611"/>
      <c r="BI15" s="611"/>
      <c r="BJ15" s="611"/>
      <c r="BK15" s="611"/>
      <c r="BL15" s="611"/>
      <c r="BM15" s="611"/>
      <c r="BN15" s="612"/>
      <c r="BO15" s="613">
        <v>10.6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1917592</v>
      </c>
      <c r="CS15" s="611"/>
      <c r="CT15" s="611"/>
      <c r="CU15" s="611"/>
      <c r="CV15" s="611"/>
      <c r="CW15" s="611"/>
      <c r="CX15" s="611"/>
      <c r="CY15" s="612"/>
      <c r="CZ15" s="613">
        <v>13.3</v>
      </c>
      <c r="DA15" s="613"/>
      <c r="DB15" s="613"/>
      <c r="DC15" s="613"/>
      <c r="DD15" s="619">
        <v>1117085</v>
      </c>
      <c r="DE15" s="611"/>
      <c r="DF15" s="611"/>
      <c r="DG15" s="611"/>
      <c r="DH15" s="611"/>
      <c r="DI15" s="611"/>
      <c r="DJ15" s="611"/>
      <c r="DK15" s="611"/>
      <c r="DL15" s="611"/>
      <c r="DM15" s="611"/>
      <c r="DN15" s="611"/>
      <c r="DO15" s="611"/>
      <c r="DP15" s="612"/>
      <c r="DQ15" s="619">
        <v>1626683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24502</v>
      </c>
      <c r="S16" s="611"/>
      <c r="T16" s="611"/>
      <c r="U16" s="611"/>
      <c r="V16" s="611"/>
      <c r="W16" s="611"/>
      <c r="X16" s="611"/>
      <c r="Y16" s="612"/>
      <c r="Z16" s="613">
        <v>0.2</v>
      </c>
      <c r="AA16" s="613"/>
      <c r="AB16" s="613"/>
      <c r="AC16" s="613"/>
      <c r="AD16" s="614">
        <v>24502</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85683</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26167</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61283</v>
      </c>
      <c r="S17" s="611"/>
      <c r="T17" s="611"/>
      <c r="U17" s="611"/>
      <c r="V17" s="611"/>
      <c r="W17" s="611"/>
      <c r="X17" s="611"/>
      <c r="Y17" s="612"/>
      <c r="Z17" s="613">
        <v>0.4</v>
      </c>
      <c r="AA17" s="613"/>
      <c r="AB17" s="613"/>
      <c r="AC17" s="613"/>
      <c r="AD17" s="614">
        <v>61283</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1106120</v>
      </c>
      <c r="CS17" s="611"/>
      <c r="CT17" s="611"/>
      <c r="CU17" s="611"/>
      <c r="CV17" s="611"/>
      <c r="CW17" s="611"/>
      <c r="CX17" s="611"/>
      <c r="CY17" s="612"/>
      <c r="CZ17" s="613">
        <v>7.7</v>
      </c>
      <c r="DA17" s="613"/>
      <c r="DB17" s="613"/>
      <c r="DC17" s="613"/>
      <c r="DD17" s="619" t="s">
        <v>122</v>
      </c>
      <c r="DE17" s="611"/>
      <c r="DF17" s="611"/>
      <c r="DG17" s="611"/>
      <c r="DH17" s="611"/>
      <c r="DI17" s="611"/>
      <c r="DJ17" s="611"/>
      <c r="DK17" s="611"/>
      <c r="DL17" s="611"/>
      <c r="DM17" s="611"/>
      <c r="DN17" s="611"/>
      <c r="DO17" s="611"/>
      <c r="DP17" s="612"/>
      <c r="DQ17" s="619">
        <v>1050550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5116</v>
      </c>
      <c r="S18" s="611"/>
      <c r="T18" s="611"/>
      <c r="U18" s="611"/>
      <c r="V18" s="611"/>
      <c r="W18" s="611"/>
      <c r="X18" s="611"/>
      <c r="Y18" s="612"/>
      <c r="Z18" s="613">
        <v>0</v>
      </c>
      <c r="AA18" s="613"/>
      <c r="AB18" s="613"/>
      <c r="AC18" s="613"/>
      <c r="AD18" s="614">
        <v>5116</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56167</v>
      </c>
      <c r="S19" s="611"/>
      <c r="T19" s="611"/>
      <c r="U19" s="611"/>
      <c r="V19" s="611"/>
      <c r="W19" s="611"/>
      <c r="X19" s="611"/>
      <c r="Y19" s="612"/>
      <c r="Z19" s="613">
        <v>0.4</v>
      </c>
      <c r="AA19" s="613"/>
      <c r="AB19" s="613"/>
      <c r="AC19" s="613"/>
      <c r="AD19" s="614">
        <v>56167</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23505</v>
      </c>
      <c r="BH19" s="611"/>
      <c r="BI19" s="611"/>
      <c r="BJ19" s="611"/>
      <c r="BK19" s="611"/>
      <c r="BL19" s="611"/>
      <c r="BM19" s="611"/>
      <c r="BN19" s="612"/>
      <c r="BO19" s="613">
        <v>1.3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23505</v>
      </c>
      <c r="BH20" s="611"/>
      <c r="BI20" s="611"/>
      <c r="BJ20" s="611"/>
      <c r="BK20" s="611"/>
      <c r="BL20" s="611"/>
      <c r="BM20" s="611"/>
      <c r="BN20" s="612"/>
      <c r="BO20" s="613">
        <v>1.3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14387810</v>
      </c>
      <c r="CS20" s="611"/>
      <c r="CT20" s="611"/>
      <c r="CU20" s="611"/>
      <c r="CV20" s="611"/>
      <c r="CW20" s="611"/>
      <c r="CX20" s="611"/>
      <c r="CY20" s="612"/>
      <c r="CZ20" s="613">
        <v>100</v>
      </c>
      <c r="DA20" s="613"/>
      <c r="DB20" s="613"/>
      <c r="DC20" s="613"/>
      <c r="DD20" s="619">
        <v>3097670</v>
      </c>
      <c r="DE20" s="611"/>
      <c r="DF20" s="611"/>
      <c r="DG20" s="611"/>
      <c r="DH20" s="611"/>
      <c r="DI20" s="611"/>
      <c r="DJ20" s="611"/>
      <c r="DK20" s="611"/>
      <c r="DL20" s="611"/>
      <c r="DM20" s="611"/>
      <c r="DN20" s="611"/>
      <c r="DO20" s="611"/>
      <c r="DP20" s="612"/>
      <c r="DQ20" s="619">
        <v>10062138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4534445</v>
      </c>
      <c r="S21" s="611"/>
      <c r="T21" s="611"/>
      <c r="U21" s="611"/>
      <c r="V21" s="611"/>
      <c r="W21" s="611"/>
      <c r="X21" s="611"/>
      <c r="Y21" s="612"/>
      <c r="Z21" s="613">
        <v>30.6</v>
      </c>
      <c r="AA21" s="613"/>
      <c r="AB21" s="613"/>
      <c r="AC21" s="613"/>
      <c r="AD21" s="614">
        <v>3955656</v>
      </c>
      <c r="AE21" s="614"/>
      <c r="AF21" s="614"/>
      <c r="AG21" s="614"/>
      <c r="AH21" s="614"/>
      <c r="AI21" s="614"/>
      <c r="AJ21" s="614"/>
      <c r="AK21" s="614"/>
      <c r="AL21" s="615">
        <v>61.5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3955656</v>
      </c>
      <c r="S22" s="611"/>
      <c r="T22" s="611"/>
      <c r="U22" s="611"/>
      <c r="V22" s="611"/>
      <c r="W22" s="611"/>
      <c r="X22" s="611"/>
      <c r="Y22" s="612"/>
      <c r="Z22" s="613">
        <v>26.7</v>
      </c>
      <c r="AA22" s="613"/>
      <c r="AB22" s="613"/>
      <c r="AC22" s="613"/>
      <c r="AD22" s="614">
        <v>3955656</v>
      </c>
      <c r="AE22" s="614"/>
      <c r="AF22" s="614"/>
      <c r="AG22" s="614"/>
      <c r="AH22" s="614"/>
      <c r="AI22" s="614"/>
      <c r="AJ22" s="614"/>
      <c r="AK22" s="614"/>
      <c r="AL22" s="615">
        <v>61.5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578789</v>
      </c>
      <c r="S23" s="611"/>
      <c r="T23" s="611"/>
      <c r="U23" s="611"/>
      <c r="V23" s="611"/>
      <c r="W23" s="611"/>
      <c r="X23" s="611"/>
      <c r="Y23" s="612"/>
      <c r="Z23" s="613">
        <v>3.9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23505</v>
      </c>
      <c r="BH23" s="611"/>
      <c r="BI23" s="611"/>
      <c r="BJ23" s="611"/>
      <c r="BK23" s="611"/>
      <c r="BL23" s="611"/>
      <c r="BM23" s="611"/>
      <c r="BN23" s="612"/>
      <c r="BO23" s="613">
        <v>1.3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5312918</v>
      </c>
      <c r="CS24" s="600"/>
      <c r="CT24" s="600"/>
      <c r="CU24" s="600"/>
      <c r="CV24" s="600"/>
      <c r="CW24" s="600"/>
      <c r="CX24" s="600"/>
      <c r="CY24" s="601"/>
      <c r="CZ24" s="604">
        <v>36.9</v>
      </c>
      <c r="DA24" s="605"/>
      <c r="DB24" s="605"/>
      <c r="DC24" s="621"/>
      <c r="DD24" s="645">
        <v>3514777</v>
      </c>
      <c r="DE24" s="600"/>
      <c r="DF24" s="600"/>
      <c r="DG24" s="600"/>
      <c r="DH24" s="600"/>
      <c r="DI24" s="600"/>
      <c r="DJ24" s="600"/>
      <c r="DK24" s="601"/>
      <c r="DL24" s="645">
        <v>3218295</v>
      </c>
      <c r="DM24" s="600"/>
      <c r="DN24" s="600"/>
      <c r="DO24" s="600"/>
      <c r="DP24" s="600"/>
      <c r="DQ24" s="600"/>
      <c r="DR24" s="600"/>
      <c r="DS24" s="600"/>
      <c r="DT24" s="600"/>
      <c r="DU24" s="600"/>
      <c r="DV24" s="601"/>
      <c r="DW24" s="604">
        <v>49.9</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6965724</v>
      </c>
      <c r="S25" s="611"/>
      <c r="T25" s="611"/>
      <c r="U25" s="611"/>
      <c r="V25" s="611"/>
      <c r="W25" s="611"/>
      <c r="X25" s="611"/>
      <c r="Y25" s="612"/>
      <c r="Z25" s="613">
        <v>47</v>
      </c>
      <c r="AA25" s="613"/>
      <c r="AB25" s="613"/>
      <c r="AC25" s="613"/>
      <c r="AD25" s="614">
        <v>6363430</v>
      </c>
      <c r="AE25" s="614"/>
      <c r="AF25" s="614"/>
      <c r="AG25" s="614"/>
      <c r="AH25" s="614"/>
      <c r="AI25" s="614"/>
      <c r="AJ25" s="614"/>
      <c r="AK25" s="614"/>
      <c r="AL25" s="615">
        <v>98.9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1860863</v>
      </c>
      <c r="CS25" s="642"/>
      <c r="CT25" s="642"/>
      <c r="CU25" s="642"/>
      <c r="CV25" s="642"/>
      <c r="CW25" s="642"/>
      <c r="CX25" s="642"/>
      <c r="CY25" s="643"/>
      <c r="CZ25" s="615">
        <v>12.9</v>
      </c>
      <c r="DA25" s="640"/>
      <c r="DB25" s="640"/>
      <c r="DC25" s="644"/>
      <c r="DD25" s="619">
        <v>1695081</v>
      </c>
      <c r="DE25" s="642"/>
      <c r="DF25" s="642"/>
      <c r="DG25" s="642"/>
      <c r="DH25" s="642"/>
      <c r="DI25" s="642"/>
      <c r="DJ25" s="642"/>
      <c r="DK25" s="643"/>
      <c r="DL25" s="619">
        <v>1621718</v>
      </c>
      <c r="DM25" s="642"/>
      <c r="DN25" s="642"/>
      <c r="DO25" s="642"/>
      <c r="DP25" s="642"/>
      <c r="DQ25" s="642"/>
      <c r="DR25" s="642"/>
      <c r="DS25" s="642"/>
      <c r="DT25" s="642"/>
      <c r="DU25" s="642"/>
      <c r="DV25" s="643"/>
      <c r="DW25" s="615">
        <v>25.2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928</v>
      </c>
      <c r="S26" s="611"/>
      <c r="T26" s="611"/>
      <c r="U26" s="611"/>
      <c r="V26" s="611"/>
      <c r="W26" s="611"/>
      <c r="X26" s="611"/>
      <c r="Y26" s="612"/>
      <c r="Z26" s="613">
        <v>0</v>
      </c>
      <c r="AA26" s="613"/>
      <c r="AB26" s="613"/>
      <c r="AC26" s="613"/>
      <c r="AD26" s="614">
        <v>928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1201018</v>
      </c>
      <c r="CS26" s="611"/>
      <c r="CT26" s="611"/>
      <c r="CU26" s="611"/>
      <c r="CV26" s="611"/>
      <c r="CW26" s="611"/>
      <c r="CX26" s="611"/>
      <c r="CY26" s="612"/>
      <c r="CZ26" s="615">
        <v>8.3000000000000007</v>
      </c>
      <c r="DA26" s="640"/>
      <c r="DB26" s="640"/>
      <c r="DC26" s="644"/>
      <c r="DD26" s="619">
        <v>1073401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20994</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1836302</v>
      </c>
      <c r="BH27" s="611"/>
      <c r="BI27" s="611"/>
      <c r="BJ27" s="611"/>
      <c r="BK27" s="611"/>
      <c r="BL27" s="611"/>
      <c r="BM27" s="611"/>
      <c r="BN27" s="612"/>
      <c r="BO27" s="613">
        <v>100</v>
      </c>
      <c r="BP27" s="613"/>
      <c r="BQ27" s="613"/>
      <c r="BR27" s="613"/>
      <c r="BS27" s="614">
        <v>50619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2345935</v>
      </c>
      <c r="CS27" s="642"/>
      <c r="CT27" s="642"/>
      <c r="CU27" s="642"/>
      <c r="CV27" s="642"/>
      <c r="CW27" s="642"/>
      <c r="CX27" s="642"/>
      <c r="CY27" s="643"/>
      <c r="CZ27" s="615">
        <v>16.3</v>
      </c>
      <c r="DA27" s="640"/>
      <c r="DB27" s="640"/>
      <c r="DC27" s="644"/>
      <c r="DD27" s="619">
        <v>769146</v>
      </c>
      <c r="DE27" s="642"/>
      <c r="DF27" s="642"/>
      <c r="DG27" s="642"/>
      <c r="DH27" s="642"/>
      <c r="DI27" s="642"/>
      <c r="DJ27" s="642"/>
      <c r="DK27" s="643"/>
      <c r="DL27" s="619">
        <v>546027</v>
      </c>
      <c r="DM27" s="642"/>
      <c r="DN27" s="642"/>
      <c r="DO27" s="642"/>
      <c r="DP27" s="642"/>
      <c r="DQ27" s="642"/>
      <c r="DR27" s="642"/>
      <c r="DS27" s="642"/>
      <c r="DT27" s="642"/>
      <c r="DU27" s="642"/>
      <c r="DV27" s="643"/>
      <c r="DW27" s="615">
        <v>8.5</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169080</v>
      </c>
      <c r="S28" s="611"/>
      <c r="T28" s="611"/>
      <c r="U28" s="611"/>
      <c r="V28" s="611"/>
      <c r="W28" s="611"/>
      <c r="X28" s="611"/>
      <c r="Y28" s="612"/>
      <c r="Z28" s="613">
        <v>1.1000000000000001</v>
      </c>
      <c r="AA28" s="613"/>
      <c r="AB28" s="613"/>
      <c r="AC28" s="613"/>
      <c r="AD28" s="614">
        <v>14507</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1106120</v>
      </c>
      <c r="CS28" s="611"/>
      <c r="CT28" s="611"/>
      <c r="CU28" s="611"/>
      <c r="CV28" s="611"/>
      <c r="CW28" s="611"/>
      <c r="CX28" s="611"/>
      <c r="CY28" s="612"/>
      <c r="CZ28" s="615">
        <v>7.7</v>
      </c>
      <c r="DA28" s="640"/>
      <c r="DB28" s="640"/>
      <c r="DC28" s="644"/>
      <c r="DD28" s="619">
        <v>1050550</v>
      </c>
      <c r="DE28" s="611"/>
      <c r="DF28" s="611"/>
      <c r="DG28" s="611"/>
      <c r="DH28" s="611"/>
      <c r="DI28" s="611"/>
      <c r="DJ28" s="611"/>
      <c r="DK28" s="612"/>
      <c r="DL28" s="619">
        <v>1050550</v>
      </c>
      <c r="DM28" s="611"/>
      <c r="DN28" s="611"/>
      <c r="DO28" s="611"/>
      <c r="DP28" s="611"/>
      <c r="DQ28" s="611"/>
      <c r="DR28" s="611"/>
      <c r="DS28" s="611"/>
      <c r="DT28" s="611"/>
      <c r="DU28" s="611"/>
      <c r="DV28" s="612"/>
      <c r="DW28" s="615">
        <v>16.3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25791</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1105417</v>
      </c>
      <c r="CS29" s="642"/>
      <c r="CT29" s="642"/>
      <c r="CU29" s="642"/>
      <c r="CV29" s="642"/>
      <c r="CW29" s="642"/>
      <c r="CX29" s="642"/>
      <c r="CY29" s="643"/>
      <c r="CZ29" s="615">
        <v>7.7</v>
      </c>
      <c r="DA29" s="640"/>
      <c r="DB29" s="640"/>
      <c r="DC29" s="644"/>
      <c r="DD29" s="619">
        <v>1049847</v>
      </c>
      <c r="DE29" s="642"/>
      <c r="DF29" s="642"/>
      <c r="DG29" s="642"/>
      <c r="DH29" s="642"/>
      <c r="DI29" s="642"/>
      <c r="DJ29" s="642"/>
      <c r="DK29" s="643"/>
      <c r="DL29" s="619">
        <v>1049847</v>
      </c>
      <c r="DM29" s="642"/>
      <c r="DN29" s="642"/>
      <c r="DO29" s="642"/>
      <c r="DP29" s="642"/>
      <c r="DQ29" s="642"/>
      <c r="DR29" s="642"/>
      <c r="DS29" s="642"/>
      <c r="DT29" s="642"/>
      <c r="DU29" s="642"/>
      <c r="DV29" s="643"/>
      <c r="DW29" s="615">
        <v>16.3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3759174</v>
      </c>
      <c r="S30" s="611"/>
      <c r="T30" s="611"/>
      <c r="U30" s="611"/>
      <c r="V30" s="611"/>
      <c r="W30" s="611"/>
      <c r="X30" s="611"/>
      <c r="Y30" s="612"/>
      <c r="Z30" s="613">
        <v>25.3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1079389</v>
      </c>
      <c r="CS30" s="611"/>
      <c r="CT30" s="611"/>
      <c r="CU30" s="611"/>
      <c r="CV30" s="611"/>
      <c r="CW30" s="611"/>
      <c r="CX30" s="611"/>
      <c r="CY30" s="612"/>
      <c r="CZ30" s="615">
        <v>7.5</v>
      </c>
      <c r="DA30" s="640"/>
      <c r="DB30" s="640"/>
      <c r="DC30" s="644"/>
      <c r="DD30" s="619">
        <v>1023819</v>
      </c>
      <c r="DE30" s="611"/>
      <c r="DF30" s="611"/>
      <c r="DG30" s="611"/>
      <c r="DH30" s="611"/>
      <c r="DI30" s="611"/>
      <c r="DJ30" s="611"/>
      <c r="DK30" s="612"/>
      <c r="DL30" s="619">
        <v>1023819</v>
      </c>
      <c r="DM30" s="611"/>
      <c r="DN30" s="611"/>
      <c r="DO30" s="611"/>
      <c r="DP30" s="611"/>
      <c r="DQ30" s="611"/>
      <c r="DR30" s="611"/>
      <c r="DS30" s="611"/>
      <c r="DT30" s="611"/>
      <c r="DU30" s="611"/>
      <c r="DV30" s="612"/>
      <c r="DW30" s="615">
        <v>15.9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98.3</v>
      </c>
      <c r="BN31" s="654"/>
      <c r="BO31" s="654"/>
      <c r="BP31" s="654"/>
      <c r="BQ31" s="655"/>
      <c r="BR31" s="666">
        <v>99.5</v>
      </c>
      <c r="BS31" s="654"/>
      <c r="BT31" s="654"/>
      <c r="BU31" s="654"/>
      <c r="BV31" s="654"/>
      <c r="BW31" s="654"/>
      <c r="BX31" s="605">
        <v>98.1</v>
      </c>
      <c r="BY31" s="654"/>
      <c r="BZ31" s="654"/>
      <c r="CA31" s="654"/>
      <c r="CB31" s="655"/>
      <c r="CD31" s="648"/>
      <c r="CE31" s="649"/>
      <c r="CF31" s="607" t="s">
        <v>300</v>
      </c>
      <c r="CG31" s="608"/>
      <c r="CH31" s="608"/>
      <c r="CI31" s="608"/>
      <c r="CJ31" s="608"/>
      <c r="CK31" s="608"/>
      <c r="CL31" s="608"/>
      <c r="CM31" s="608"/>
      <c r="CN31" s="608"/>
      <c r="CO31" s="608"/>
      <c r="CP31" s="608"/>
      <c r="CQ31" s="609"/>
      <c r="CR31" s="610">
        <v>26028</v>
      </c>
      <c r="CS31" s="642"/>
      <c r="CT31" s="642"/>
      <c r="CU31" s="642"/>
      <c r="CV31" s="642"/>
      <c r="CW31" s="642"/>
      <c r="CX31" s="642"/>
      <c r="CY31" s="643"/>
      <c r="CZ31" s="615">
        <v>0.2</v>
      </c>
      <c r="DA31" s="640"/>
      <c r="DB31" s="640"/>
      <c r="DC31" s="644"/>
      <c r="DD31" s="619">
        <v>26028</v>
      </c>
      <c r="DE31" s="642"/>
      <c r="DF31" s="642"/>
      <c r="DG31" s="642"/>
      <c r="DH31" s="642"/>
      <c r="DI31" s="642"/>
      <c r="DJ31" s="642"/>
      <c r="DK31" s="643"/>
      <c r="DL31" s="619">
        <v>26028</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1103583</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2"/>
      <c r="BI32" s="642"/>
      <c r="BJ32" s="642"/>
      <c r="BK32" s="642"/>
      <c r="BL32" s="642"/>
      <c r="BM32" s="616">
        <v>98.7</v>
      </c>
      <c r="BN32" s="642"/>
      <c r="BO32" s="642"/>
      <c r="BP32" s="642"/>
      <c r="BQ32" s="665"/>
      <c r="BR32" s="667">
        <v>99.7</v>
      </c>
      <c r="BS32" s="642"/>
      <c r="BT32" s="642"/>
      <c r="BU32" s="642"/>
      <c r="BV32" s="642"/>
      <c r="BW32" s="642"/>
      <c r="BX32" s="616">
        <v>98.7</v>
      </c>
      <c r="BY32" s="642"/>
      <c r="BZ32" s="642"/>
      <c r="CA32" s="642"/>
      <c r="CB32" s="665"/>
      <c r="CD32" s="650"/>
      <c r="CE32" s="651"/>
      <c r="CF32" s="607" t="s">
        <v>304</v>
      </c>
      <c r="CG32" s="608"/>
      <c r="CH32" s="608"/>
      <c r="CI32" s="608"/>
      <c r="CJ32" s="608"/>
      <c r="CK32" s="608"/>
      <c r="CL32" s="608"/>
      <c r="CM32" s="608"/>
      <c r="CN32" s="608"/>
      <c r="CO32" s="608"/>
      <c r="CP32" s="608"/>
      <c r="CQ32" s="609"/>
      <c r="CR32" s="610">
        <v>703</v>
      </c>
      <c r="CS32" s="611"/>
      <c r="CT32" s="611"/>
      <c r="CU32" s="611"/>
      <c r="CV32" s="611"/>
      <c r="CW32" s="611"/>
      <c r="CX32" s="611"/>
      <c r="CY32" s="612"/>
      <c r="CZ32" s="615">
        <v>0</v>
      </c>
      <c r="DA32" s="640"/>
      <c r="DB32" s="640"/>
      <c r="DC32" s="644"/>
      <c r="DD32" s="619">
        <v>703</v>
      </c>
      <c r="DE32" s="611"/>
      <c r="DF32" s="611"/>
      <c r="DG32" s="611"/>
      <c r="DH32" s="611"/>
      <c r="DI32" s="611"/>
      <c r="DJ32" s="611"/>
      <c r="DK32" s="612"/>
      <c r="DL32" s="619">
        <v>703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52168</v>
      </c>
      <c r="S33" s="611"/>
      <c r="T33" s="611"/>
      <c r="U33" s="611"/>
      <c r="V33" s="611"/>
      <c r="W33" s="611"/>
      <c r="X33" s="611"/>
      <c r="Y33" s="612"/>
      <c r="Z33" s="613">
        <v>0.4</v>
      </c>
      <c r="AA33" s="613"/>
      <c r="AB33" s="613"/>
      <c r="AC33" s="613"/>
      <c r="AD33" s="614">
        <v>31835</v>
      </c>
      <c r="AE33" s="614"/>
      <c r="AF33" s="614"/>
      <c r="AG33" s="614"/>
      <c r="AH33" s="614"/>
      <c r="AI33" s="614"/>
      <c r="AJ33" s="614"/>
      <c r="AK33" s="614"/>
      <c r="AL33" s="615">
        <v>0.5</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97.3</v>
      </c>
      <c r="BN33" s="669"/>
      <c r="BO33" s="669"/>
      <c r="BP33" s="669"/>
      <c r="BQ33" s="671"/>
      <c r="BR33" s="668">
        <v>99.2</v>
      </c>
      <c r="BS33" s="669"/>
      <c r="BT33" s="669"/>
      <c r="BU33" s="669"/>
      <c r="BV33" s="669"/>
      <c r="BW33" s="669"/>
      <c r="BX33" s="670">
        <v>96.9</v>
      </c>
      <c r="BY33" s="669"/>
      <c r="BZ33" s="669"/>
      <c r="CA33" s="669"/>
      <c r="CB33" s="671"/>
      <c r="CD33" s="607" t="s">
        <v>307</v>
      </c>
      <c r="CE33" s="608"/>
      <c r="CF33" s="608"/>
      <c r="CG33" s="608"/>
      <c r="CH33" s="608"/>
      <c r="CI33" s="608"/>
      <c r="CJ33" s="608"/>
      <c r="CK33" s="608"/>
      <c r="CL33" s="608"/>
      <c r="CM33" s="608"/>
      <c r="CN33" s="608"/>
      <c r="CO33" s="608"/>
      <c r="CP33" s="608"/>
      <c r="CQ33" s="609"/>
      <c r="CR33" s="610">
        <v>5891539</v>
      </c>
      <c r="CS33" s="642"/>
      <c r="CT33" s="642"/>
      <c r="CU33" s="642"/>
      <c r="CV33" s="642"/>
      <c r="CW33" s="642"/>
      <c r="CX33" s="642"/>
      <c r="CY33" s="643"/>
      <c r="CZ33" s="615">
        <v>40.9</v>
      </c>
      <c r="DA33" s="640"/>
      <c r="DB33" s="640"/>
      <c r="DC33" s="644"/>
      <c r="DD33" s="619">
        <v>4499224</v>
      </c>
      <c r="DE33" s="642"/>
      <c r="DF33" s="642"/>
      <c r="DG33" s="642"/>
      <c r="DH33" s="642"/>
      <c r="DI33" s="642"/>
      <c r="DJ33" s="642"/>
      <c r="DK33" s="643"/>
      <c r="DL33" s="619">
        <v>2550683</v>
      </c>
      <c r="DM33" s="642"/>
      <c r="DN33" s="642"/>
      <c r="DO33" s="642"/>
      <c r="DP33" s="642"/>
      <c r="DQ33" s="642"/>
      <c r="DR33" s="642"/>
      <c r="DS33" s="642"/>
      <c r="DT33" s="642"/>
      <c r="DU33" s="642"/>
      <c r="DV33" s="643"/>
      <c r="DW33" s="615">
        <v>39.6</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191393</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1421023</v>
      </c>
      <c r="CS34" s="611"/>
      <c r="CT34" s="611"/>
      <c r="CU34" s="611"/>
      <c r="CV34" s="611"/>
      <c r="CW34" s="611"/>
      <c r="CX34" s="611"/>
      <c r="CY34" s="612"/>
      <c r="CZ34" s="615">
        <v>9.9</v>
      </c>
      <c r="DA34" s="640"/>
      <c r="DB34" s="640"/>
      <c r="DC34" s="644"/>
      <c r="DD34" s="619">
        <v>1066855</v>
      </c>
      <c r="DE34" s="611"/>
      <c r="DF34" s="611"/>
      <c r="DG34" s="611"/>
      <c r="DH34" s="611"/>
      <c r="DI34" s="611"/>
      <c r="DJ34" s="611"/>
      <c r="DK34" s="612"/>
      <c r="DL34" s="619">
        <v>719048</v>
      </c>
      <c r="DM34" s="611"/>
      <c r="DN34" s="611"/>
      <c r="DO34" s="611"/>
      <c r="DP34" s="611"/>
      <c r="DQ34" s="611"/>
      <c r="DR34" s="611"/>
      <c r="DS34" s="611"/>
      <c r="DT34" s="611"/>
      <c r="DU34" s="611"/>
      <c r="DV34" s="612"/>
      <c r="DW34" s="615">
        <v>11.2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1112924</v>
      </c>
      <c r="S35" s="611"/>
      <c r="T35" s="611"/>
      <c r="U35" s="611"/>
      <c r="V35" s="611"/>
      <c r="W35" s="611"/>
      <c r="X35" s="611"/>
      <c r="Y35" s="612"/>
      <c r="Z35" s="613">
        <v>7.5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112277</v>
      </c>
      <c r="CS35" s="642"/>
      <c r="CT35" s="642"/>
      <c r="CU35" s="642"/>
      <c r="CV35" s="642"/>
      <c r="CW35" s="642"/>
      <c r="CX35" s="642"/>
      <c r="CY35" s="643"/>
      <c r="CZ35" s="615">
        <v>0.8</v>
      </c>
      <c r="DA35" s="640"/>
      <c r="DB35" s="640"/>
      <c r="DC35" s="644"/>
      <c r="DD35" s="619">
        <v>82014</v>
      </c>
      <c r="DE35" s="642"/>
      <c r="DF35" s="642"/>
      <c r="DG35" s="642"/>
      <c r="DH35" s="642"/>
      <c r="DI35" s="642"/>
      <c r="DJ35" s="642"/>
      <c r="DK35" s="643"/>
      <c r="DL35" s="619">
        <v>81935</v>
      </c>
      <c r="DM35" s="642"/>
      <c r="DN35" s="642"/>
      <c r="DO35" s="642"/>
      <c r="DP35" s="642"/>
      <c r="DQ35" s="642"/>
      <c r="DR35" s="642"/>
      <c r="DS35" s="642"/>
      <c r="DT35" s="642"/>
      <c r="DU35" s="642"/>
      <c r="DV35" s="643"/>
      <c r="DW35" s="615">
        <v>1.3</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611772</v>
      </c>
      <c r="S36" s="611"/>
      <c r="T36" s="611"/>
      <c r="U36" s="611"/>
      <c r="V36" s="611"/>
      <c r="W36" s="611"/>
      <c r="X36" s="611"/>
      <c r="Y36" s="612"/>
      <c r="Z36" s="613">
        <v>4.0999999999999996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1247908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47995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1984051</v>
      </c>
      <c r="CS36" s="611"/>
      <c r="CT36" s="611"/>
      <c r="CU36" s="611"/>
      <c r="CV36" s="611"/>
      <c r="CW36" s="611"/>
      <c r="CX36" s="611"/>
      <c r="CY36" s="612"/>
      <c r="CZ36" s="615">
        <v>13.8</v>
      </c>
      <c r="DA36" s="640"/>
      <c r="DB36" s="640"/>
      <c r="DC36" s="644"/>
      <c r="DD36" s="619">
        <v>1462619</v>
      </c>
      <c r="DE36" s="611"/>
      <c r="DF36" s="611"/>
      <c r="DG36" s="611"/>
      <c r="DH36" s="611"/>
      <c r="DI36" s="611"/>
      <c r="DJ36" s="611"/>
      <c r="DK36" s="612"/>
      <c r="DL36" s="619">
        <v>1025550</v>
      </c>
      <c r="DM36" s="611"/>
      <c r="DN36" s="611"/>
      <c r="DO36" s="611"/>
      <c r="DP36" s="611"/>
      <c r="DQ36" s="611"/>
      <c r="DR36" s="611"/>
      <c r="DS36" s="611"/>
      <c r="DT36" s="611"/>
      <c r="DU36" s="611"/>
      <c r="DV36" s="612"/>
      <c r="DW36" s="615">
        <v>15.9</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241562</v>
      </c>
      <c r="S37" s="611"/>
      <c r="T37" s="611"/>
      <c r="U37" s="611"/>
      <c r="V37" s="611"/>
      <c r="W37" s="611"/>
      <c r="X37" s="611"/>
      <c r="Y37" s="612"/>
      <c r="Z37" s="613">
        <v>1.6</v>
      </c>
      <c r="AA37" s="613"/>
      <c r="AB37" s="613"/>
      <c r="AC37" s="613"/>
      <c r="AD37" s="614">
        <v>22335</v>
      </c>
      <c r="AE37" s="614"/>
      <c r="AF37" s="614"/>
      <c r="AG37" s="614"/>
      <c r="AH37" s="614"/>
      <c r="AI37" s="614"/>
      <c r="AJ37" s="614"/>
      <c r="AK37" s="614"/>
      <c r="AL37" s="615">
        <v>0.3</v>
      </c>
      <c r="AM37" s="616"/>
      <c r="AN37" s="616"/>
      <c r="AO37" s="617"/>
      <c r="AQ37" s="673" t="s">
        <v>319</v>
      </c>
      <c r="AR37" s="674"/>
      <c r="AS37" s="674"/>
      <c r="AT37" s="674"/>
      <c r="AU37" s="674"/>
      <c r="AV37" s="674"/>
      <c r="AW37" s="674"/>
      <c r="AX37" s="674"/>
      <c r="AY37" s="675"/>
      <c r="AZ37" s="610">
        <v>220003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12725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767306</v>
      </c>
      <c r="CS37" s="642"/>
      <c r="CT37" s="642"/>
      <c r="CU37" s="642"/>
      <c r="CV37" s="642"/>
      <c r="CW37" s="642"/>
      <c r="CX37" s="642"/>
      <c r="CY37" s="643"/>
      <c r="CZ37" s="615">
        <v>5.3</v>
      </c>
      <c r="DA37" s="640"/>
      <c r="DB37" s="640"/>
      <c r="DC37" s="644"/>
      <c r="DD37" s="619">
        <v>737732</v>
      </c>
      <c r="DE37" s="642"/>
      <c r="DF37" s="642"/>
      <c r="DG37" s="642"/>
      <c r="DH37" s="642"/>
      <c r="DI37" s="642"/>
      <c r="DJ37" s="642"/>
      <c r="DK37" s="643"/>
      <c r="DL37" s="619">
        <v>734129</v>
      </c>
      <c r="DM37" s="642"/>
      <c r="DN37" s="642"/>
      <c r="DO37" s="642"/>
      <c r="DP37" s="642"/>
      <c r="DQ37" s="642"/>
      <c r="DR37" s="642"/>
      <c r="DS37" s="642"/>
      <c r="DT37" s="642"/>
      <c r="DU37" s="642"/>
      <c r="DV37" s="643"/>
      <c r="DW37" s="615">
        <v>11.4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577225</v>
      </c>
      <c r="S38" s="611"/>
      <c r="T38" s="611"/>
      <c r="U38" s="611"/>
      <c r="V38" s="611"/>
      <c r="W38" s="611"/>
      <c r="X38" s="611"/>
      <c r="Y38" s="612"/>
      <c r="Z38" s="613">
        <v>3.9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84569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2425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943336</v>
      </c>
      <c r="CS38" s="611"/>
      <c r="CT38" s="611"/>
      <c r="CU38" s="611"/>
      <c r="CV38" s="611"/>
      <c r="CW38" s="611"/>
      <c r="CX38" s="611"/>
      <c r="CY38" s="612"/>
      <c r="CZ38" s="615">
        <v>6.6</v>
      </c>
      <c r="DA38" s="640"/>
      <c r="DB38" s="640"/>
      <c r="DC38" s="644"/>
      <c r="DD38" s="619">
        <v>756272</v>
      </c>
      <c r="DE38" s="611"/>
      <c r="DF38" s="611"/>
      <c r="DG38" s="611"/>
      <c r="DH38" s="611"/>
      <c r="DI38" s="611"/>
      <c r="DJ38" s="611"/>
      <c r="DK38" s="612"/>
      <c r="DL38" s="619">
        <v>718901</v>
      </c>
      <c r="DM38" s="611"/>
      <c r="DN38" s="611"/>
      <c r="DO38" s="611"/>
      <c r="DP38" s="611"/>
      <c r="DQ38" s="611"/>
      <c r="DR38" s="611"/>
      <c r="DS38" s="611"/>
      <c r="DT38" s="611"/>
      <c r="DU38" s="611"/>
      <c r="DV38" s="612"/>
      <c r="DW38" s="615">
        <v>11.2</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3486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1188720</v>
      </c>
      <c r="CS39" s="642"/>
      <c r="CT39" s="642"/>
      <c r="CU39" s="642"/>
      <c r="CV39" s="642"/>
      <c r="CW39" s="642"/>
      <c r="CX39" s="642"/>
      <c r="CY39" s="643"/>
      <c r="CZ39" s="615">
        <v>8.3000000000000007</v>
      </c>
      <c r="DA39" s="640"/>
      <c r="DB39" s="640"/>
      <c r="DC39" s="644"/>
      <c r="DD39" s="619">
        <v>1002094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11955</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242132</v>
      </c>
      <c r="CS40" s="611"/>
      <c r="CT40" s="611"/>
      <c r="CU40" s="611"/>
      <c r="CV40" s="611"/>
      <c r="CW40" s="611"/>
      <c r="CX40" s="611"/>
      <c r="CY40" s="612"/>
      <c r="CZ40" s="615">
        <v>1.7</v>
      </c>
      <c r="DA40" s="640"/>
      <c r="DB40" s="640"/>
      <c r="DC40" s="644"/>
      <c r="DD40" s="619">
        <v>129370</v>
      </c>
      <c r="DE40" s="611"/>
      <c r="DF40" s="611"/>
      <c r="DG40" s="611"/>
      <c r="DH40" s="611"/>
      <c r="DI40" s="611"/>
      <c r="DJ40" s="611"/>
      <c r="DK40" s="612"/>
      <c r="DL40" s="619">
        <v>5249</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14832318</v>
      </c>
      <c r="S41" s="683"/>
      <c r="T41" s="683"/>
      <c r="U41" s="683"/>
      <c r="V41" s="683"/>
      <c r="W41" s="683"/>
      <c r="X41" s="683"/>
      <c r="Y41" s="687"/>
      <c r="Z41" s="688">
        <v>100</v>
      </c>
      <c r="AA41" s="688"/>
      <c r="AB41" s="688"/>
      <c r="AC41" s="688"/>
      <c r="AD41" s="689">
        <v>6433035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230632</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323</v>
      </c>
      <c r="AR42" s="680"/>
      <c r="AS42" s="680"/>
      <c r="AT42" s="680"/>
      <c r="AU42" s="680"/>
      <c r="AV42" s="680"/>
      <c r="AW42" s="680"/>
      <c r="AX42" s="680"/>
      <c r="AY42" s="681"/>
      <c r="AZ42" s="682">
        <v>712704</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400</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3183353</v>
      </c>
      <c r="CS42" s="642"/>
      <c r="CT42" s="642"/>
      <c r="CU42" s="642"/>
      <c r="CV42" s="642"/>
      <c r="CW42" s="642"/>
      <c r="CX42" s="642"/>
      <c r="CY42" s="643"/>
      <c r="CZ42" s="615">
        <v>22.1</v>
      </c>
      <c r="DA42" s="640"/>
      <c r="DB42" s="640"/>
      <c r="DC42" s="644"/>
      <c r="DD42" s="619">
        <v>2048137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117803</v>
      </c>
      <c r="CS43" s="642"/>
      <c r="CT43" s="642"/>
      <c r="CU43" s="642"/>
      <c r="CV43" s="642"/>
      <c r="CW43" s="642"/>
      <c r="CX43" s="642"/>
      <c r="CY43" s="643"/>
      <c r="CZ43" s="615">
        <v>0.8</v>
      </c>
      <c r="DA43" s="640"/>
      <c r="DB43" s="640"/>
      <c r="DC43" s="644"/>
      <c r="DD43" s="619">
        <v>117803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344</v>
      </c>
      <c r="CG44" s="608"/>
      <c r="CH44" s="608"/>
      <c r="CI44" s="608"/>
      <c r="CJ44" s="608"/>
      <c r="CK44" s="608"/>
      <c r="CL44" s="608"/>
      <c r="CM44" s="608"/>
      <c r="CN44" s="608"/>
      <c r="CO44" s="608"/>
      <c r="CP44" s="608"/>
      <c r="CQ44" s="609"/>
      <c r="CR44" s="610">
        <v>3097670</v>
      </c>
      <c r="CS44" s="611"/>
      <c r="CT44" s="611"/>
      <c r="CU44" s="611"/>
      <c r="CV44" s="611"/>
      <c r="CW44" s="611"/>
      <c r="CX44" s="611"/>
      <c r="CY44" s="612"/>
      <c r="CZ44" s="615">
        <v>21.5</v>
      </c>
      <c r="DA44" s="616"/>
      <c r="DB44" s="616"/>
      <c r="DC44" s="622"/>
      <c r="DD44" s="619">
        <v>2021970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1012374</v>
      </c>
      <c r="CS45" s="642"/>
      <c r="CT45" s="642"/>
      <c r="CU45" s="642"/>
      <c r="CV45" s="642"/>
      <c r="CW45" s="642"/>
      <c r="CX45" s="642"/>
      <c r="CY45" s="643"/>
      <c r="CZ45" s="615">
        <v>7</v>
      </c>
      <c r="DA45" s="640"/>
      <c r="DB45" s="640"/>
      <c r="DC45" s="644"/>
      <c r="DD45" s="619">
        <v>142465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347</v>
      </c>
      <c r="CG46" s="608"/>
      <c r="CH46" s="608"/>
      <c r="CI46" s="608"/>
      <c r="CJ46" s="608"/>
      <c r="CK46" s="608"/>
      <c r="CL46" s="608"/>
      <c r="CM46" s="608"/>
      <c r="CN46" s="608"/>
      <c r="CO46" s="608"/>
      <c r="CP46" s="608"/>
      <c r="CQ46" s="609"/>
      <c r="CR46" s="610">
        <v>1986644</v>
      </c>
      <c r="CS46" s="611"/>
      <c r="CT46" s="611"/>
      <c r="CU46" s="611"/>
      <c r="CV46" s="611"/>
      <c r="CW46" s="611"/>
      <c r="CX46" s="611"/>
      <c r="CY46" s="612"/>
      <c r="CZ46" s="615">
        <v>13.8</v>
      </c>
      <c r="DA46" s="616"/>
      <c r="DB46" s="616"/>
      <c r="DC46" s="622"/>
      <c r="DD46" s="619">
        <v>1842053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348</v>
      </c>
      <c r="CG47" s="608"/>
      <c r="CH47" s="608"/>
      <c r="CI47" s="608"/>
      <c r="CJ47" s="608"/>
      <c r="CK47" s="608"/>
      <c r="CL47" s="608"/>
      <c r="CM47" s="608"/>
      <c r="CN47" s="608"/>
      <c r="CO47" s="608"/>
      <c r="CP47" s="608"/>
      <c r="CQ47" s="609"/>
      <c r="CR47" s="610">
        <v>85683</v>
      </c>
      <c r="CS47" s="642"/>
      <c r="CT47" s="642"/>
      <c r="CU47" s="642"/>
      <c r="CV47" s="642"/>
      <c r="CW47" s="642"/>
      <c r="CX47" s="642"/>
      <c r="CY47" s="643"/>
      <c r="CZ47" s="615">
        <v>0.6</v>
      </c>
      <c r="DA47" s="640"/>
      <c r="DB47" s="640"/>
      <c r="DC47" s="644"/>
      <c r="DD47" s="619">
        <v>26167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14387810</v>
      </c>
      <c r="CS49" s="669"/>
      <c r="CT49" s="669"/>
      <c r="CU49" s="669"/>
      <c r="CV49" s="669"/>
      <c r="CW49" s="669"/>
      <c r="CX49" s="669"/>
      <c r="CY49" s="698"/>
      <c r="CZ49" s="690">
        <v>100</v>
      </c>
      <c r="DA49" s="699"/>
      <c r="DB49" s="699"/>
      <c r="DC49" s="700"/>
      <c r="DD49" s="701">
        <v>10062138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qUAd1BxTcIWtGYbhDA+ToJ1P7N72gMneWdE46ljIo1mPYd7KaIUyV5DgBz7mwKvK2WbQ98QwyPYLF/G09CjmA==" saltValue="JF0ZL6rYFRvH0qEHkDWZ4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14848</v>
      </c>
      <c r="R7" s="740"/>
      <c r="S7" s="740"/>
      <c r="T7" s="740"/>
      <c r="U7" s="740"/>
      <c r="V7" s="740">
        <v>14403</v>
      </c>
      <c r="W7" s="740"/>
      <c r="X7" s="740"/>
      <c r="Y7" s="740"/>
      <c r="Z7" s="740"/>
      <c r="AA7" s="740">
        <v>445</v>
      </c>
      <c r="AB7" s="740"/>
      <c r="AC7" s="740"/>
      <c r="AD7" s="740"/>
      <c r="AE7" s="741"/>
      <c r="AF7" s="742">
        <v>403</v>
      </c>
      <c r="AG7" s="743"/>
      <c r="AH7" s="743"/>
      <c r="AI7" s="743"/>
      <c r="AJ7" s="744"/>
      <c r="AK7" s="745">
        <v>1113</v>
      </c>
      <c r="AL7" s="746"/>
      <c r="AM7" s="746"/>
      <c r="AN7" s="746"/>
      <c r="AO7" s="746"/>
      <c r="AP7" s="746">
        <v>7680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554</v>
      </c>
      <c r="BT7" s="734"/>
      <c r="BU7" s="734"/>
      <c r="BV7" s="734"/>
      <c r="BW7" s="734"/>
      <c r="BX7" s="734"/>
      <c r="BY7" s="734"/>
      <c r="BZ7" s="734"/>
      <c r="CA7" s="734"/>
      <c r="CB7" s="734"/>
      <c r="CC7" s="734"/>
      <c r="CD7" s="734"/>
      <c r="CE7" s="734"/>
      <c r="CF7" s="734"/>
      <c r="CG7" s="749"/>
      <c r="CH7" s="730">
        <v>-16</v>
      </c>
      <c r="CI7" s="731"/>
      <c r="CJ7" s="731"/>
      <c r="CK7" s="731"/>
      <c r="CL7" s="732"/>
      <c r="CM7" s="730">
        <v>136</v>
      </c>
      <c r="CN7" s="731"/>
      <c r="CO7" s="731"/>
      <c r="CP7" s="731"/>
      <c r="CQ7" s="732"/>
      <c r="CR7" s="730">
        <v>21</v>
      </c>
      <c r="CS7" s="731"/>
      <c r="CT7" s="731"/>
      <c r="CU7" s="731"/>
      <c r="CV7" s="732"/>
      <c r="CW7" s="730">
        <v>5</v>
      </c>
      <c r="CX7" s="731"/>
      <c r="CY7" s="731"/>
      <c r="CZ7" s="731"/>
      <c r="DA7" s="732"/>
      <c r="DB7" s="730" t="s">
        <v>547</v>
      </c>
      <c r="DC7" s="731"/>
      <c r="DD7" s="731"/>
      <c r="DE7" s="731"/>
      <c r="DF7" s="732"/>
      <c r="DG7" s="730" t="s">
        <v>547</v>
      </c>
      <c r="DH7" s="731"/>
      <c r="DI7" s="731"/>
      <c r="DJ7" s="731"/>
      <c r="DK7" s="732"/>
      <c r="DL7" s="730" t="s">
        <v>547</v>
      </c>
      <c r="DM7" s="731"/>
      <c r="DN7" s="731"/>
      <c r="DO7" s="731"/>
      <c r="DP7" s="732"/>
      <c r="DQ7" s="730" t="s">
        <v>547</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375</v>
      </c>
      <c r="B23" s="776" t="s">
        <v>376</v>
      </c>
      <c r="C23" s="777"/>
      <c r="D23" s="777"/>
      <c r="E23" s="777"/>
      <c r="F23" s="777"/>
      <c r="G23" s="777"/>
      <c r="H23" s="777"/>
      <c r="I23" s="777"/>
      <c r="J23" s="777"/>
      <c r="K23" s="777"/>
      <c r="L23" s="777"/>
      <c r="M23" s="777"/>
      <c r="N23" s="777"/>
      <c r="O23" s="777"/>
      <c r="P23" s="778"/>
      <c r="Q23" s="779">
        <v>14832</v>
      </c>
      <c r="R23" s="780"/>
      <c r="S23" s="780"/>
      <c r="T23" s="780"/>
      <c r="U23" s="780"/>
      <c r="V23" s="780">
        <v>14388</v>
      </c>
      <c r="W23" s="780"/>
      <c r="X23" s="780"/>
      <c r="Y23" s="780"/>
      <c r="Z23" s="780"/>
      <c r="AA23" s="780">
        <v>445</v>
      </c>
      <c r="AB23" s="780"/>
      <c r="AC23" s="780"/>
      <c r="AD23" s="780"/>
      <c r="AE23" s="781"/>
      <c r="AF23" s="782">
        <v>403</v>
      </c>
      <c r="AG23" s="780"/>
      <c r="AH23" s="780"/>
      <c r="AI23" s="780"/>
      <c r="AJ23" s="783"/>
      <c r="AK23" s="784"/>
      <c r="AL23" s="785"/>
      <c r="AM23" s="785"/>
      <c r="AN23" s="785"/>
      <c r="AO23" s="785"/>
      <c r="AP23" s="780">
        <v>7680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387</v>
      </c>
      <c r="C28" s="737"/>
      <c r="D28" s="737"/>
      <c r="E28" s="737"/>
      <c r="F28" s="737"/>
      <c r="G28" s="737"/>
      <c r="H28" s="737"/>
      <c r="I28" s="737"/>
      <c r="J28" s="737"/>
      <c r="K28" s="737"/>
      <c r="L28" s="737"/>
      <c r="M28" s="737"/>
      <c r="N28" s="737"/>
      <c r="O28" s="737"/>
      <c r="P28" s="738"/>
      <c r="Q28" s="809">
        <v>2058</v>
      </c>
      <c r="R28" s="810"/>
      <c r="S28" s="810"/>
      <c r="T28" s="810"/>
      <c r="U28" s="810"/>
      <c r="V28" s="810">
        <v>2010</v>
      </c>
      <c r="W28" s="810"/>
      <c r="X28" s="810"/>
      <c r="Y28" s="810"/>
      <c r="Z28" s="810"/>
      <c r="AA28" s="810">
        <v>48</v>
      </c>
      <c r="AB28" s="810"/>
      <c r="AC28" s="810"/>
      <c r="AD28" s="810"/>
      <c r="AE28" s="811"/>
      <c r="AF28" s="812">
        <v>48</v>
      </c>
      <c r="AG28" s="810"/>
      <c r="AH28" s="810"/>
      <c r="AI28" s="810"/>
      <c r="AJ28" s="813"/>
      <c r="AK28" s="814">
        <v>231</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388</v>
      </c>
      <c r="C29" s="768"/>
      <c r="D29" s="768"/>
      <c r="E29" s="768"/>
      <c r="F29" s="768"/>
      <c r="G29" s="768"/>
      <c r="H29" s="768"/>
      <c r="I29" s="768"/>
      <c r="J29" s="768"/>
      <c r="K29" s="768"/>
      <c r="L29" s="768"/>
      <c r="M29" s="768"/>
      <c r="N29" s="768"/>
      <c r="O29" s="768"/>
      <c r="P29" s="769"/>
      <c r="Q29" s="770">
        <v>2271</v>
      </c>
      <c r="R29" s="771"/>
      <c r="S29" s="771"/>
      <c r="T29" s="771"/>
      <c r="U29" s="771"/>
      <c r="V29" s="771">
        <v>2134</v>
      </c>
      <c r="W29" s="771"/>
      <c r="X29" s="771"/>
      <c r="Y29" s="771"/>
      <c r="Z29" s="771"/>
      <c r="AA29" s="771">
        <v>137</v>
      </c>
      <c r="AB29" s="771"/>
      <c r="AC29" s="771"/>
      <c r="AD29" s="771"/>
      <c r="AE29" s="772"/>
      <c r="AF29" s="773">
        <v>137</v>
      </c>
      <c r="AG29" s="774"/>
      <c r="AH29" s="774"/>
      <c r="AI29" s="774"/>
      <c r="AJ29" s="775"/>
      <c r="AK29" s="821">
        <v>384</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389</v>
      </c>
      <c r="C30" s="768"/>
      <c r="D30" s="768"/>
      <c r="E30" s="768"/>
      <c r="F30" s="768"/>
      <c r="G30" s="768"/>
      <c r="H30" s="768"/>
      <c r="I30" s="768"/>
      <c r="J30" s="768"/>
      <c r="K30" s="768"/>
      <c r="L30" s="768"/>
      <c r="M30" s="768"/>
      <c r="N30" s="768"/>
      <c r="O30" s="768"/>
      <c r="P30" s="769"/>
      <c r="Q30" s="770">
        <v>320</v>
      </c>
      <c r="R30" s="771"/>
      <c r="S30" s="771"/>
      <c r="T30" s="771"/>
      <c r="U30" s="771"/>
      <c r="V30" s="771">
        <v>319</v>
      </c>
      <c r="W30" s="771"/>
      <c r="X30" s="771"/>
      <c r="Y30" s="771"/>
      <c r="Z30" s="771"/>
      <c r="AA30" s="771">
        <v>1</v>
      </c>
      <c r="AB30" s="771"/>
      <c r="AC30" s="771"/>
      <c r="AD30" s="771"/>
      <c r="AE30" s="772"/>
      <c r="AF30" s="773">
        <v>1</v>
      </c>
      <c r="AG30" s="774"/>
      <c r="AH30" s="774"/>
      <c r="AI30" s="774"/>
      <c r="AJ30" s="775"/>
      <c r="AK30" s="821">
        <v>118</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390</v>
      </c>
      <c r="C31" s="768"/>
      <c r="D31" s="768"/>
      <c r="E31" s="768"/>
      <c r="F31" s="768"/>
      <c r="G31" s="768"/>
      <c r="H31" s="768"/>
      <c r="I31" s="768"/>
      <c r="J31" s="768"/>
      <c r="K31" s="768"/>
      <c r="L31" s="768"/>
      <c r="M31" s="768"/>
      <c r="N31" s="768"/>
      <c r="O31" s="768"/>
      <c r="P31" s="769"/>
      <c r="Q31" s="770">
        <v>2</v>
      </c>
      <c r="R31" s="771"/>
      <c r="S31" s="771"/>
      <c r="T31" s="771"/>
      <c r="U31" s="771"/>
      <c r="V31" s="771">
        <v>1</v>
      </c>
      <c r="W31" s="771"/>
      <c r="X31" s="771"/>
      <c r="Y31" s="771"/>
      <c r="Z31" s="771"/>
      <c r="AA31" s="771">
        <v>1</v>
      </c>
      <c r="AB31" s="771"/>
      <c r="AC31" s="771"/>
      <c r="AD31" s="771"/>
      <c r="AE31" s="772"/>
      <c r="AF31" s="773">
        <v>1</v>
      </c>
      <c r="AG31" s="774"/>
      <c r="AH31" s="774"/>
      <c r="AI31" s="774"/>
      <c r="AJ31" s="775"/>
      <c r="AK31" s="821">
        <v>0</v>
      </c>
      <c r="AL31" s="817"/>
      <c r="AM31" s="817"/>
      <c r="AN31" s="817"/>
      <c r="AO31" s="817"/>
      <c r="AP31" s="817" t="s">
        <v>547</v>
      </c>
      <c r="AQ31" s="817"/>
      <c r="AR31" s="817"/>
      <c r="AS31" s="817"/>
      <c r="AT31" s="817"/>
      <c r="AU31" s="817" t="s">
        <v>547</v>
      </c>
      <c r="AV31" s="817"/>
      <c r="AW31" s="817"/>
      <c r="AX31" s="817"/>
      <c r="AY31" s="817"/>
      <c r="AZ31" s="818" t="s">
        <v>547</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391</v>
      </c>
      <c r="C32" s="768"/>
      <c r="D32" s="768"/>
      <c r="E32" s="768"/>
      <c r="F32" s="768"/>
      <c r="G32" s="768"/>
      <c r="H32" s="768"/>
      <c r="I32" s="768"/>
      <c r="J32" s="768"/>
      <c r="K32" s="768"/>
      <c r="L32" s="768"/>
      <c r="M32" s="768"/>
      <c r="N32" s="768"/>
      <c r="O32" s="768"/>
      <c r="P32" s="769"/>
      <c r="Q32" s="770">
        <v>447</v>
      </c>
      <c r="R32" s="771"/>
      <c r="S32" s="771"/>
      <c r="T32" s="771"/>
      <c r="U32" s="771"/>
      <c r="V32" s="771">
        <v>390</v>
      </c>
      <c r="W32" s="771"/>
      <c r="X32" s="771"/>
      <c r="Y32" s="771"/>
      <c r="Z32" s="771"/>
      <c r="AA32" s="771">
        <v>56</v>
      </c>
      <c r="AB32" s="771"/>
      <c r="AC32" s="771"/>
      <c r="AD32" s="771"/>
      <c r="AE32" s="772"/>
      <c r="AF32" s="773">
        <v>466</v>
      </c>
      <c r="AG32" s="774"/>
      <c r="AH32" s="774"/>
      <c r="AI32" s="774"/>
      <c r="AJ32" s="775"/>
      <c r="AK32" s="821">
        <v>220</v>
      </c>
      <c r="AL32" s="817"/>
      <c r="AM32" s="817"/>
      <c r="AN32" s="817"/>
      <c r="AO32" s="817"/>
      <c r="AP32" s="817">
        <v>1151</v>
      </c>
      <c r="AQ32" s="817"/>
      <c r="AR32" s="817"/>
      <c r="AS32" s="817"/>
      <c r="AT32" s="817"/>
      <c r="AU32" s="817">
        <v>48</v>
      </c>
      <c r="AV32" s="817"/>
      <c r="AW32" s="817"/>
      <c r="AX32" s="817"/>
      <c r="AY32" s="817"/>
      <c r="AZ32" s="818" t="s">
        <v>547</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393</v>
      </c>
      <c r="C33" s="768"/>
      <c r="D33" s="768"/>
      <c r="E33" s="768"/>
      <c r="F33" s="768"/>
      <c r="G33" s="768"/>
      <c r="H33" s="768"/>
      <c r="I33" s="768"/>
      <c r="J33" s="768"/>
      <c r="K33" s="768"/>
      <c r="L33" s="768"/>
      <c r="M33" s="768"/>
      <c r="N33" s="768"/>
      <c r="O33" s="768"/>
      <c r="P33" s="769"/>
      <c r="Q33" s="770">
        <v>3</v>
      </c>
      <c r="R33" s="771"/>
      <c r="S33" s="771"/>
      <c r="T33" s="771"/>
      <c r="U33" s="771"/>
      <c r="V33" s="771">
        <v>0</v>
      </c>
      <c r="W33" s="771"/>
      <c r="X33" s="771"/>
      <c r="Y33" s="771"/>
      <c r="Z33" s="771"/>
      <c r="AA33" s="771">
        <v>0</v>
      </c>
      <c r="AB33" s="771"/>
      <c r="AC33" s="771"/>
      <c r="AD33" s="771"/>
      <c r="AE33" s="772"/>
      <c r="AF33" s="773">
        <v>0</v>
      </c>
      <c r="AG33" s="774"/>
      <c r="AH33" s="774"/>
      <c r="AI33" s="774"/>
      <c r="AJ33" s="775"/>
      <c r="AK33" s="821" t="s">
        <v>547</v>
      </c>
      <c r="AL33" s="817"/>
      <c r="AM33" s="817"/>
      <c r="AN33" s="817"/>
      <c r="AO33" s="817"/>
      <c r="AP33" s="817" t="s">
        <v>547</v>
      </c>
      <c r="AQ33" s="817"/>
      <c r="AR33" s="817"/>
      <c r="AS33" s="817"/>
      <c r="AT33" s="817"/>
      <c r="AU33" s="817" t="s">
        <v>547</v>
      </c>
      <c r="AV33" s="817"/>
      <c r="AW33" s="817"/>
      <c r="AX33" s="817"/>
      <c r="AY33" s="817"/>
      <c r="AZ33" s="818" t="s">
        <v>547</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375</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653</v>
      </c>
      <c r="AG63" s="831"/>
      <c r="AH63" s="831"/>
      <c r="AI63" s="831"/>
      <c r="AJ63" s="832"/>
      <c r="AK63" s="833"/>
      <c r="AL63" s="828"/>
      <c r="AM63" s="828"/>
      <c r="AN63" s="828"/>
      <c r="AO63" s="828"/>
      <c r="AP63" s="831">
        <v>1151</v>
      </c>
      <c r="AQ63" s="831"/>
      <c r="AR63" s="831"/>
      <c r="AS63" s="831"/>
      <c r="AT63" s="831"/>
      <c r="AU63" s="831">
        <v>48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399</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548</v>
      </c>
      <c r="C68" s="857"/>
      <c r="D68" s="857"/>
      <c r="E68" s="857"/>
      <c r="F68" s="857"/>
      <c r="G68" s="857"/>
      <c r="H68" s="857"/>
      <c r="I68" s="857"/>
      <c r="J68" s="857"/>
      <c r="K68" s="857"/>
      <c r="L68" s="857"/>
      <c r="M68" s="857"/>
      <c r="N68" s="857"/>
      <c r="O68" s="857"/>
      <c r="P68" s="858"/>
      <c r="Q68" s="859">
        <v>968</v>
      </c>
      <c r="R68" s="853"/>
      <c r="S68" s="853"/>
      <c r="T68" s="853"/>
      <c r="U68" s="853"/>
      <c r="V68" s="853">
        <v>946</v>
      </c>
      <c r="W68" s="853"/>
      <c r="X68" s="853"/>
      <c r="Y68" s="853"/>
      <c r="Z68" s="853"/>
      <c r="AA68" s="853">
        <v>23</v>
      </c>
      <c r="AB68" s="853"/>
      <c r="AC68" s="853"/>
      <c r="AD68" s="853"/>
      <c r="AE68" s="853"/>
      <c r="AF68" s="853">
        <v>23</v>
      </c>
      <c r="AG68" s="853"/>
      <c r="AH68" s="853"/>
      <c r="AI68" s="853"/>
      <c r="AJ68" s="853"/>
      <c r="AK68" s="853">
        <v>68</v>
      </c>
      <c r="AL68" s="853"/>
      <c r="AM68" s="853"/>
      <c r="AN68" s="853"/>
      <c r="AO68" s="853"/>
      <c r="AP68" s="853">
        <v>624</v>
      </c>
      <c r="AQ68" s="853"/>
      <c r="AR68" s="853"/>
      <c r="AS68" s="853"/>
      <c r="AT68" s="853"/>
      <c r="AU68" s="853">
        <v>388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549</v>
      </c>
      <c r="C69" s="861"/>
      <c r="D69" s="861"/>
      <c r="E69" s="861"/>
      <c r="F69" s="861"/>
      <c r="G69" s="861"/>
      <c r="H69" s="861"/>
      <c r="I69" s="861"/>
      <c r="J69" s="861"/>
      <c r="K69" s="861"/>
      <c r="L69" s="861"/>
      <c r="M69" s="861"/>
      <c r="N69" s="861"/>
      <c r="O69" s="861"/>
      <c r="P69" s="862"/>
      <c r="Q69" s="863">
        <v>1074</v>
      </c>
      <c r="R69" s="817"/>
      <c r="S69" s="817"/>
      <c r="T69" s="817"/>
      <c r="U69" s="817"/>
      <c r="V69" s="817">
        <v>1036</v>
      </c>
      <c r="W69" s="817"/>
      <c r="X69" s="817"/>
      <c r="Y69" s="817"/>
      <c r="Z69" s="817"/>
      <c r="AA69" s="817">
        <v>38</v>
      </c>
      <c r="AB69" s="817"/>
      <c r="AC69" s="817"/>
      <c r="AD69" s="817"/>
      <c r="AE69" s="817"/>
      <c r="AF69" s="817">
        <v>33</v>
      </c>
      <c r="AG69" s="817"/>
      <c r="AH69" s="817"/>
      <c r="AI69" s="817"/>
      <c r="AJ69" s="817"/>
      <c r="AK69" s="817">
        <v>90</v>
      </c>
      <c r="AL69" s="817"/>
      <c r="AM69" s="817"/>
      <c r="AN69" s="817"/>
      <c r="AO69" s="817"/>
      <c r="AP69" s="817" t="s">
        <v>547</v>
      </c>
      <c r="AQ69" s="817"/>
      <c r="AR69" s="817"/>
      <c r="AS69" s="817"/>
      <c r="AT69" s="817"/>
      <c r="AU69" s="817" t="s">
        <v>547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v>100</v>
      </c>
      <c r="R70" s="817"/>
      <c r="S70" s="817"/>
      <c r="T70" s="817"/>
      <c r="U70" s="817"/>
      <c r="V70" s="817">
        <v>91</v>
      </c>
      <c r="W70" s="817"/>
      <c r="X70" s="817"/>
      <c r="Y70" s="817"/>
      <c r="Z70" s="817"/>
      <c r="AA70" s="817">
        <v>9</v>
      </c>
      <c r="AB70" s="817"/>
      <c r="AC70" s="817"/>
      <c r="AD70" s="817"/>
      <c r="AE70" s="817"/>
      <c r="AF70" s="817">
        <v>9</v>
      </c>
      <c r="AG70" s="817"/>
      <c r="AH70" s="817"/>
      <c r="AI70" s="817"/>
      <c r="AJ70" s="817"/>
      <c r="AK70" s="817">
        <v>17</v>
      </c>
      <c r="AL70" s="817"/>
      <c r="AM70" s="817"/>
      <c r="AN70" s="817"/>
      <c r="AO70" s="817"/>
      <c r="AP70" s="817" t="s">
        <v>547</v>
      </c>
      <c r="AQ70" s="817"/>
      <c r="AR70" s="817"/>
      <c r="AS70" s="817"/>
      <c r="AT70" s="817"/>
      <c r="AU70" s="817" t="s">
        <v>547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551</v>
      </c>
      <c r="C71" s="861"/>
      <c r="D71" s="861"/>
      <c r="E71" s="861"/>
      <c r="F71" s="861"/>
      <c r="G71" s="861"/>
      <c r="H71" s="861"/>
      <c r="I71" s="861"/>
      <c r="J71" s="861"/>
      <c r="K71" s="861"/>
      <c r="L71" s="861"/>
      <c r="M71" s="861"/>
      <c r="N71" s="861"/>
      <c r="O71" s="861"/>
      <c r="P71" s="862"/>
      <c r="Q71" s="863">
        <v>303344</v>
      </c>
      <c r="R71" s="817"/>
      <c r="S71" s="817"/>
      <c r="T71" s="817"/>
      <c r="U71" s="817"/>
      <c r="V71" s="817">
        <v>298534</v>
      </c>
      <c r="W71" s="817"/>
      <c r="X71" s="817"/>
      <c r="Y71" s="817"/>
      <c r="Z71" s="817"/>
      <c r="AA71" s="817">
        <v>4810</v>
      </c>
      <c r="AB71" s="817"/>
      <c r="AC71" s="817"/>
      <c r="AD71" s="817"/>
      <c r="AE71" s="817"/>
      <c r="AF71" s="817">
        <v>4810</v>
      </c>
      <c r="AG71" s="817"/>
      <c r="AH71" s="817"/>
      <c r="AI71" s="817"/>
      <c r="AJ71" s="817"/>
      <c r="AK71" s="817">
        <v>2401</v>
      </c>
      <c r="AL71" s="817"/>
      <c r="AM71" s="817"/>
      <c r="AN71" s="817"/>
      <c r="AO71" s="817"/>
      <c r="AP71" s="817" t="s">
        <v>547</v>
      </c>
      <c r="AQ71" s="817"/>
      <c r="AR71" s="817"/>
      <c r="AS71" s="817"/>
      <c r="AT71" s="817"/>
      <c r="AU71" s="817" t="s">
        <v>547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552</v>
      </c>
      <c r="C72" s="861"/>
      <c r="D72" s="861"/>
      <c r="E72" s="861"/>
      <c r="F72" s="861"/>
      <c r="G72" s="861"/>
      <c r="H72" s="861"/>
      <c r="I72" s="861"/>
      <c r="J72" s="861"/>
      <c r="K72" s="861"/>
      <c r="L72" s="861"/>
      <c r="M72" s="861"/>
      <c r="N72" s="861"/>
      <c r="O72" s="861"/>
      <c r="P72" s="862"/>
      <c r="Q72" s="863">
        <v>10742</v>
      </c>
      <c r="R72" s="817"/>
      <c r="S72" s="817"/>
      <c r="T72" s="817"/>
      <c r="U72" s="817"/>
      <c r="V72" s="817">
        <v>10165</v>
      </c>
      <c r="W72" s="817"/>
      <c r="X72" s="817"/>
      <c r="Y72" s="817"/>
      <c r="Z72" s="817"/>
      <c r="AA72" s="817">
        <v>577</v>
      </c>
      <c r="AB72" s="817"/>
      <c r="AC72" s="817"/>
      <c r="AD72" s="817"/>
      <c r="AE72" s="817"/>
      <c r="AF72" s="817">
        <v>577</v>
      </c>
      <c r="AG72" s="817"/>
      <c r="AH72" s="817"/>
      <c r="AI72" s="817"/>
      <c r="AJ72" s="817"/>
      <c r="AK72" s="817">
        <v>565</v>
      </c>
      <c r="AL72" s="817"/>
      <c r="AM72" s="817"/>
      <c r="AN72" s="817"/>
      <c r="AO72" s="817"/>
      <c r="AP72" s="817" t="s">
        <v>547</v>
      </c>
      <c r="AQ72" s="817"/>
      <c r="AR72" s="817"/>
      <c r="AS72" s="817"/>
      <c r="AT72" s="817"/>
      <c r="AU72" s="817" t="s">
        <v>547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553</v>
      </c>
      <c r="C73" s="861"/>
      <c r="D73" s="861"/>
      <c r="E73" s="861"/>
      <c r="F73" s="861"/>
      <c r="G73" s="861"/>
      <c r="H73" s="861"/>
      <c r="I73" s="861"/>
      <c r="J73" s="861"/>
      <c r="K73" s="861"/>
      <c r="L73" s="861"/>
      <c r="M73" s="861"/>
      <c r="N73" s="861"/>
      <c r="O73" s="861"/>
      <c r="P73" s="862"/>
      <c r="Q73" s="863">
        <v>283</v>
      </c>
      <c r="R73" s="817"/>
      <c r="S73" s="817"/>
      <c r="T73" s="817"/>
      <c r="U73" s="817"/>
      <c r="V73" s="817">
        <v>290</v>
      </c>
      <c r="W73" s="817"/>
      <c r="X73" s="817"/>
      <c r="Y73" s="817"/>
      <c r="Z73" s="817"/>
      <c r="AA73" s="817">
        <v>-7</v>
      </c>
      <c r="AB73" s="817"/>
      <c r="AC73" s="817"/>
      <c r="AD73" s="817"/>
      <c r="AE73" s="817"/>
      <c r="AF73" s="817">
        <v>-78</v>
      </c>
      <c r="AG73" s="817"/>
      <c r="AH73" s="817"/>
      <c r="AI73" s="817"/>
      <c r="AJ73" s="817"/>
      <c r="AK73" s="817" t="s">
        <v>547</v>
      </c>
      <c r="AL73" s="817"/>
      <c r="AM73" s="817"/>
      <c r="AN73" s="817"/>
      <c r="AO73" s="817"/>
      <c r="AP73" s="817">
        <v>217</v>
      </c>
      <c r="AQ73" s="817"/>
      <c r="AR73" s="817"/>
      <c r="AS73" s="817"/>
      <c r="AT73" s="817"/>
      <c r="AU73" s="817">
        <v>98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375</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5374</v>
      </c>
      <c r="AG88" s="831"/>
      <c r="AH88" s="831"/>
      <c r="AI88" s="831"/>
      <c r="AJ88" s="831"/>
      <c r="AK88" s="828"/>
      <c r="AL88" s="828"/>
      <c r="AM88" s="828"/>
      <c r="AN88" s="828"/>
      <c r="AO88" s="828"/>
      <c r="AP88" s="831">
        <v>841</v>
      </c>
      <c r="AQ88" s="831"/>
      <c r="AR88" s="831"/>
      <c r="AS88" s="831"/>
      <c r="AT88" s="831"/>
      <c r="AU88" s="831">
        <v>486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21</v>
      </c>
      <c r="CS102" s="839"/>
      <c r="CT102" s="839"/>
      <c r="CU102" s="839"/>
      <c r="CV102" s="878"/>
      <c r="CW102" s="877">
        <v>40</v>
      </c>
      <c r="CX102" s="839"/>
      <c r="CY102" s="839"/>
      <c r="CZ102" s="839"/>
      <c r="DA102" s="878"/>
      <c r="DB102" s="877" t="s">
        <v>547</v>
      </c>
      <c r="DC102" s="839"/>
      <c r="DD102" s="839"/>
      <c r="DE102" s="839"/>
      <c r="DF102" s="878"/>
      <c r="DG102" s="877" t="s">
        <v>547</v>
      </c>
      <c r="DH102" s="839"/>
      <c r="DI102" s="839"/>
      <c r="DJ102" s="839"/>
      <c r="DK102" s="878"/>
      <c r="DL102" s="877" t="s">
        <v>547</v>
      </c>
      <c r="DM102" s="839"/>
      <c r="DN102" s="839"/>
      <c r="DO102" s="839"/>
      <c r="DP102" s="878"/>
      <c r="DQ102" s="877" t="s">
        <v>547</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1199467</v>
      </c>
      <c r="AB110" s="887"/>
      <c r="AC110" s="887"/>
      <c r="AD110" s="887"/>
      <c r="AE110" s="888"/>
      <c r="AF110" s="889">
        <v>1125364</v>
      </c>
      <c r="AG110" s="887"/>
      <c r="AH110" s="887"/>
      <c r="AI110" s="887"/>
      <c r="AJ110" s="888"/>
      <c r="AK110" s="889">
        <v>1105417</v>
      </c>
      <c r="AL110" s="887"/>
      <c r="AM110" s="887"/>
      <c r="AN110" s="887"/>
      <c r="AO110" s="888"/>
      <c r="AP110" s="890">
        <v>20</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8892045</v>
      </c>
      <c r="BR110" s="918"/>
      <c r="BS110" s="918"/>
      <c r="BT110" s="918"/>
      <c r="BU110" s="918"/>
      <c r="BV110" s="918">
        <v>8181984</v>
      </c>
      <c r="BW110" s="918"/>
      <c r="BX110" s="918"/>
      <c r="BY110" s="918"/>
      <c r="BZ110" s="918"/>
      <c r="CA110" s="918">
        <v>7679819</v>
      </c>
      <c r="CB110" s="918"/>
      <c r="CC110" s="918"/>
      <c r="CD110" s="918"/>
      <c r="CE110" s="918"/>
      <c r="CF110" s="931">
        <v>139.19999999999999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22292</v>
      </c>
      <c r="BR111" s="913"/>
      <c r="BS111" s="913"/>
      <c r="BT111" s="913"/>
      <c r="BU111" s="913"/>
      <c r="BV111" s="913">
        <v>16374</v>
      </c>
      <c r="BW111" s="913"/>
      <c r="BX111" s="913"/>
      <c r="BY111" s="913"/>
      <c r="BZ111" s="913"/>
      <c r="CA111" s="913">
        <v>10474</v>
      </c>
      <c r="CB111" s="913"/>
      <c r="CC111" s="913"/>
      <c r="CD111" s="913"/>
      <c r="CE111" s="913"/>
      <c r="CF111" s="907">
        <v>0.2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40623</v>
      </c>
      <c r="BR112" s="913"/>
      <c r="BS112" s="913"/>
      <c r="BT112" s="913"/>
      <c r="BU112" s="913"/>
      <c r="BV112" s="913">
        <v>51803</v>
      </c>
      <c r="BW112" s="913"/>
      <c r="BX112" s="913"/>
      <c r="BY112" s="913"/>
      <c r="BZ112" s="913"/>
      <c r="CA112" s="913">
        <v>48341</v>
      </c>
      <c r="CB112" s="913"/>
      <c r="CC112" s="913"/>
      <c r="CD112" s="913"/>
      <c r="CE112" s="913"/>
      <c r="CF112" s="907">
        <v>0.9</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4397</v>
      </c>
      <c r="AB113" s="925"/>
      <c r="AC113" s="925"/>
      <c r="AD113" s="925"/>
      <c r="AE113" s="926"/>
      <c r="AF113" s="927">
        <v>12878</v>
      </c>
      <c r="AG113" s="925"/>
      <c r="AH113" s="925"/>
      <c r="AI113" s="925"/>
      <c r="AJ113" s="926"/>
      <c r="AK113" s="927">
        <v>89697</v>
      </c>
      <c r="AL113" s="925"/>
      <c r="AM113" s="925"/>
      <c r="AN113" s="925"/>
      <c r="AO113" s="926"/>
      <c r="AP113" s="928">
        <v>1.6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729152</v>
      </c>
      <c r="BR113" s="913"/>
      <c r="BS113" s="913"/>
      <c r="BT113" s="913"/>
      <c r="BU113" s="913"/>
      <c r="BV113" s="913">
        <v>562534</v>
      </c>
      <c r="BW113" s="913"/>
      <c r="BX113" s="913"/>
      <c r="BY113" s="913"/>
      <c r="BZ113" s="913"/>
      <c r="CA113" s="913">
        <v>485934</v>
      </c>
      <c r="CB113" s="913"/>
      <c r="CC113" s="913"/>
      <c r="CD113" s="913"/>
      <c r="CE113" s="913"/>
      <c r="CF113" s="907">
        <v>8.8000000000000007</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209616</v>
      </c>
      <c r="AB114" s="946"/>
      <c r="AC114" s="946"/>
      <c r="AD114" s="946"/>
      <c r="AE114" s="947"/>
      <c r="AF114" s="948">
        <v>206247</v>
      </c>
      <c r="AG114" s="946"/>
      <c r="AH114" s="946"/>
      <c r="AI114" s="946"/>
      <c r="AJ114" s="947"/>
      <c r="AK114" s="948">
        <v>177785</v>
      </c>
      <c r="AL114" s="946"/>
      <c r="AM114" s="946"/>
      <c r="AN114" s="946"/>
      <c r="AO114" s="947"/>
      <c r="AP114" s="949">
        <v>3.2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1243656</v>
      </c>
      <c r="BR114" s="913"/>
      <c r="BS114" s="913"/>
      <c r="BT114" s="913"/>
      <c r="BU114" s="913"/>
      <c r="BV114" s="913">
        <v>1264890</v>
      </c>
      <c r="BW114" s="913"/>
      <c r="BX114" s="913"/>
      <c r="BY114" s="913"/>
      <c r="BZ114" s="913"/>
      <c r="CA114" s="913">
        <v>1280403</v>
      </c>
      <c r="CB114" s="913"/>
      <c r="CC114" s="913"/>
      <c r="CD114" s="913"/>
      <c r="CE114" s="913"/>
      <c r="CF114" s="907">
        <v>23.2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6022</v>
      </c>
      <c r="AB115" s="925"/>
      <c r="AC115" s="925"/>
      <c r="AD115" s="925"/>
      <c r="AE115" s="926"/>
      <c r="AF115" s="927">
        <v>5907</v>
      </c>
      <c r="AG115" s="925"/>
      <c r="AH115" s="925"/>
      <c r="AI115" s="925"/>
      <c r="AJ115" s="926"/>
      <c r="AK115" s="927">
        <v>5873</v>
      </c>
      <c r="AL115" s="925"/>
      <c r="AM115" s="925"/>
      <c r="AN115" s="925"/>
      <c r="AO115" s="926"/>
      <c r="AP115" s="928">
        <v>0.1</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v>500</v>
      </c>
      <c r="BR115" s="913"/>
      <c r="BS115" s="913"/>
      <c r="BT115" s="913"/>
      <c r="BU115" s="913"/>
      <c r="BV115" s="913">
        <v>849</v>
      </c>
      <c r="BW115" s="913"/>
      <c r="BX115" s="913"/>
      <c r="BY115" s="913"/>
      <c r="BZ115" s="913"/>
      <c r="CA115" s="913">
        <v>1012</v>
      </c>
      <c r="CB115" s="913"/>
      <c r="CC115" s="913"/>
      <c r="CD115" s="913"/>
      <c r="CE115" s="913"/>
      <c r="CF115" s="907">
        <v>0</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33</v>
      </c>
      <c r="AB116" s="946"/>
      <c r="AC116" s="946"/>
      <c r="AD116" s="946"/>
      <c r="AE116" s="947"/>
      <c r="AF116" s="948">
        <v>18</v>
      </c>
      <c r="AG116" s="946"/>
      <c r="AH116" s="946"/>
      <c r="AI116" s="946"/>
      <c r="AJ116" s="947"/>
      <c r="AK116" s="948">
        <v>429</v>
      </c>
      <c r="AL116" s="946"/>
      <c r="AM116" s="946"/>
      <c r="AN116" s="946"/>
      <c r="AO116" s="947"/>
      <c r="AP116" s="949">
        <v>0</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1419535</v>
      </c>
      <c r="AB117" s="966"/>
      <c r="AC117" s="966"/>
      <c r="AD117" s="966"/>
      <c r="AE117" s="967"/>
      <c r="AF117" s="968">
        <v>1350414</v>
      </c>
      <c r="AG117" s="966"/>
      <c r="AH117" s="966"/>
      <c r="AI117" s="966"/>
      <c r="AJ117" s="967"/>
      <c r="AK117" s="968">
        <v>1379201</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10928268</v>
      </c>
      <c r="BR119" s="987"/>
      <c r="BS119" s="987"/>
      <c r="BT119" s="987"/>
      <c r="BU119" s="987"/>
      <c r="BV119" s="987">
        <v>10078434</v>
      </c>
      <c r="BW119" s="987"/>
      <c r="BX119" s="987"/>
      <c r="BY119" s="987"/>
      <c r="BZ119" s="987"/>
      <c r="CA119" s="987">
        <v>9505983</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22292</v>
      </c>
      <c r="DH119" s="973"/>
      <c r="DI119" s="973"/>
      <c r="DJ119" s="973"/>
      <c r="DK119" s="974"/>
      <c r="DL119" s="972">
        <v>16374</v>
      </c>
      <c r="DM119" s="973"/>
      <c r="DN119" s="973"/>
      <c r="DO119" s="973"/>
      <c r="DP119" s="974"/>
      <c r="DQ119" s="972">
        <v>10474</v>
      </c>
      <c r="DR119" s="973"/>
      <c r="DS119" s="973"/>
      <c r="DT119" s="973"/>
      <c r="DU119" s="974"/>
      <c r="DV119" s="975">
        <v>0.2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4756874</v>
      </c>
      <c r="BR120" s="918"/>
      <c r="BS120" s="918"/>
      <c r="BT120" s="918"/>
      <c r="BU120" s="918"/>
      <c r="BV120" s="918">
        <v>6130335</v>
      </c>
      <c r="BW120" s="918"/>
      <c r="BX120" s="918"/>
      <c r="BY120" s="918"/>
      <c r="BZ120" s="918"/>
      <c r="CA120" s="918">
        <v>5710809</v>
      </c>
      <c r="CB120" s="918"/>
      <c r="CC120" s="918"/>
      <c r="CD120" s="918"/>
      <c r="CE120" s="918"/>
      <c r="CF120" s="931">
        <v>103.5</v>
      </c>
      <c r="CG120" s="932"/>
      <c r="CH120" s="932"/>
      <c r="CI120" s="932"/>
      <c r="CJ120" s="932"/>
      <c r="CK120" s="993" t="s">
        <v>445</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40623</v>
      </c>
      <c r="DH120" s="918"/>
      <c r="DI120" s="918"/>
      <c r="DJ120" s="918"/>
      <c r="DK120" s="918"/>
      <c r="DL120" s="918">
        <v>51803</v>
      </c>
      <c r="DM120" s="918"/>
      <c r="DN120" s="918"/>
      <c r="DO120" s="918"/>
      <c r="DP120" s="918"/>
      <c r="DQ120" s="918">
        <v>48341</v>
      </c>
      <c r="DR120" s="918"/>
      <c r="DS120" s="918"/>
      <c r="DT120" s="918"/>
      <c r="DU120" s="918"/>
      <c r="DV120" s="919">
        <v>0.9</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267599</v>
      </c>
      <c r="BR121" s="913"/>
      <c r="BS121" s="913"/>
      <c r="BT121" s="913"/>
      <c r="BU121" s="913"/>
      <c r="BV121" s="913">
        <v>220150</v>
      </c>
      <c r="BW121" s="913"/>
      <c r="BX121" s="913"/>
      <c r="BY121" s="913"/>
      <c r="BZ121" s="913"/>
      <c r="CA121" s="913">
        <v>309042</v>
      </c>
      <c r="CB121" s="913"/>
      <c r="CC121" s="913"/>
      <c r="CD121" s="913"/>
      <c r="CE121" s="913"/>
      <c r="CF121" s="907">
        <v>5.6</v>
      </c>
      <c r="CG121" s="908"/>
      <c r="CH121" s="908"/>
      <c r="CI121" s="908"/>
      <c r="CJ121" s="908"/>
      <c r="CK121" s="996"/>
      <c r="CL121" s="997"/>
      <c r="CM121" s="997"/>
      <c r="CN121" s="997"/>
      <c r="CO121" s="998"/>
      <c r="CP121" s="1006" t="s">
        <v>388</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6952483</v>
      </c>
      <c r="BR122" s="987"/>
      <c r="BS122" s="987"/>
      <c r="BT122" s="987"/>
      <c r="BU122" s="987"/>
      <c r="BV122" s="987">
        <v>6633220</v>
      </c>
      <c r="BW122" s="987"/>
      <c r="BX122" s="987"/>
      <c r="BY122" s="987"/>
      <c r="BZ122" s="987"/>
      <c r="CA122" s="987">
        <v>6125893</v>
      </c>
      <c r="CB122" s="987"/>
      <c r="CC122" s="987"/>
      <c r="CD122" s="987"/>
      <c r="CE122" s="987"/>
      <c r="CF122" s="1004">
        <v>111.1</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11976956</v>
      </c>
      <c r="BR123" s="1051"/>
      <c r="BS123" s="1051"/>
      <c r="BT123" s="1051"/>
      <c r="BU123" s="1051"/>
      <c r="BV123" s="1051">
        <v>12983705</v>
      </c>
      <c r="BW123" s="1051"/>
      <c r="BX123" s="1051"/>
      <c r="BY123" s="1051"/>
      <c r="BZ123" s="1051"/>
      <c r="CA123" s="1051">
        <v>12145744</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v>6022</v>
      </c>
      <c r="AB124" s="946"/>
      <c r="AC124" s="946"/>
      <c r="AD124" s="946"/>
      <c r="AE124" s="947"/>
      <c r="AF124" s="948">
        <v>5907</v>
      </c>
      <c r="AG124" s="946"/>
      <c r="AH124" s="946"/>
      <c r="AI124" s="946"/>
      <c r="AJ124" s="947"/>
      <c r="AK124" s="948">
        <v>5873</v>
      </c>
      <c r="AL124" s="946"/>
      <c r="AM124" s="946"/>
      <c r="AN124" s="946"/>
      <c r="AO124" s="947"/>
      <c r="AP124" s="949">
        <v>0.1</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48401</v>
      </c>
      <c r="AB128" s="1033"/>
      <c r="AC128" s="1033"/>
      <c r="AD128" s="1033"/>
      <c r="AE128" s="1034"/>
      <c r="AF128" s="1035">
        <v>50061</v>
      </c>
      <c r="AG128" s="1033"/>
      <c r="AH128" s="1033"/>
      <c r="AI128" s="1033"/>
      <c r="AJ128" s="1034"/>
      <c r="AK128" s="1035">
        <v>55627</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14.29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v>500</v>
      </c>
      <c r="DH128" s="1025"/>
      <c r="DI128" s="1025"/>
      <c r="DJ128" s="1025"/>
      <c r="DK128" s="1025"/>
      <c r="DL128" s="1025">
        <v>849</v>
      </c>
      <c r="DM128" s="1025"/>
      <c r="DN128" s="1025"/>
      <c r="DO128" s="1025"/>
      <c r="DP128" s="1025"/>
      <c r="DQ128" s="1025">
        <v>1012</v>
      </c>
      <c r="DR128" s="1025"/>
      <c r="DS128" s="1025"/>
      <c r="DT128" s="1025"/>
      <c r="DU128" s="1025"/>
      <c r="DV128" s="1026">
        <v>0</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6160801</v>
      </c>
      <c r="AB129" s="946"/>
      <c r="AC129" s="946"/>
      <c r="AD129" s="946"/>
      <c r="AE129" s="947"/>
      <c r="AF129" s="948">
        <v>6168249</v>
      </c>
      <c r="AG129" s="946"/>
      <c r="AH129" s="946"/>
      <c r="AI129" s="946"/>
      <c r="AJ129" s="947"/>
      <c r="AK129" s="948">
        <v>6355807</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19.29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862587</v>
      </c>
      <c r="AB130" s="946"/>
      <c r="AC130" s="946"/>
      <c r="AD130" s="946"/>
      <c r="AE130" s="947"/>
      <c r="AF130" s="948">
        <v>845281</v>
      </c>
      <c r="AG130" s="946"/>
      <c r="AH130" s="946"/>
      <c r="AI130" s="946"/>
      <c r="AJ130" s="947"/>
      <c r="AK130" s="948">
        <v>840584</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8.9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5298214</v>
      </c>
      <c r="AB131" s="973"/>
      <c r="AC131" s="973"/>
      <c r="AD131" s="973"/>
      <c r="AE131" s="974"/>
      <c r="AF131" s="972">
        <v>5322968</v>
      </c>
      <c r="AG131" s="973"/>
      <c r="AH131" s="973"/>
      <c r="AI131" s="973"/>
      <c r="AJ131" s="974"/>
      <c r="AK131" s="972">
        <v>5515223</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9.5984609150000004</v>
      </c>
      <c r="AB132" s="1084"/>
      <c r="AC132" s="1084"/>
      <c r="AD132" s="1084"/>
      <c r="AE132" s="1085"/>
      <c r="AF132" s="1086">
        <v>8.5492153999999996</v>
      </c>
      <c r="AG132" s="1084"/>
      <c r="AH132" s="1084"/>
      <c r="AI132" s="1084"/>
      <c r="AJ132" s="1085"/>
      <c r="AK132" s="1086">
        <v>8.7573974799999998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9.4</v>
      </c>
      <c r="AB133" s="1067"/>
      <c r="AC133" s="1067"/>
      <c r="AD133" s="1067"/>
      <c r="AE133" s="1068"/>
      <c r="AF133" s="1066">
        <v>9</v>
      </c>
      <c r="AG133" s="1067"/>
      <c r="AH133" s="1067"/>
      <c r="AI133" s="1067"/>
      <c r="AJ133" s="1068"/>
      <c r="AK133" s="1066">
        <v>8.9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39edsCL4YeEQjPhjqCmCmbwjBUib4IwftAEW/WKGP2KJE9wFRgM+nAJJJo37dkhFmykszQDsGW4cbJZN7u7Kg==" saltValue="KPxukEg4qjquiKARQ1+f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9MC69Y4kjkDGOGd/48L3zYW463F8vRkxwbKDgh4bluZKlD4V3AinJaORsr1pNiMozGpDD1WHUbWXo/IfIFv5w==" saltValue="SgDN044eEq3RiC00exrlB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UZdEyR/0VLDCXpssgfpvVyt4Ohg3+hv9WUShYKaRJ9tKoyDcEi/rJcRKZ7oASQjU2DN+srxs9LVKE13Kx7Y/Q==" saltValue="EFzdp1RDCozyyM5CwLNyX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1860863</v>
      </c>
      <c r="AP9" s="262">
        <v>132023</v>
      </c>
      <c r="AQ9" s="263">
        <v>117270</v>
      </c>
      <c r="AR9" s="264">
        <v>12.6</v>
      </c>
    </row>
    <row r="10" spans="1:46" ht="13.5" customHeight="1" x14ac:dyDescent="0.2">
      <c r="A10" s="247"/>
      <c r="AK10" s="1103" t="s">
        <v>484</v>
      </c>
      <c r="AL10" s="1104"/>
      <c r="AM10" s="1104"/>
      <c r="AN10" s="1105"/>
      <c r="AO10" s="265">
        <v>295789</v>
      </c>
      <c r="AP10" s="265">
        <v>20985</v>
      </c>
      <c r="AQ10" s="266">
        <v>10490</v>
      </c>
      <c r="AR10" s="267">
        <v>100</v>
      </c>
    </row>
    <row r="11" spans="1:46" ht="13.5" customHeight="1" x14ac:dyDescent="0.2">
      <c r="A11" s="247"/>
      <c r="AK11" s="1103" t="s">
        <v>485</v>
      </c>
      <c r="AL11" s="1104"/>
      <c r="AM11" s="1104"/>
      <c r="AN11" s="1105"/>
      <c r="AO11" s="265">
        <v>270</v>
      </c>
      <c r="AP11" s="265">
        <v>19</v>
      </c>
      <c r="AQ11" s="266">
        <v>1802</v>
      </c>
      <c r="AR11" s="267">
        <v>-98.9</v>
      </c>
    </row>
    <row r="12" spans="1:46" ht="13.5" customHeight="1" x14ac:dyDescent="0.2">
      <c r="A12" s="247"/>
      <c r="AK12" s="1103" t="s">
        <v>486</v>
      </c>
      <c r="AL12" s="1104"/>
      <c r="AM12" s="1104"/>
      <c r="AN12" s="1105"/>
      <c r="AO12" s="265" t="s">
        <v>487</v>
      </c>
      <c r="AP12" s="265" t="s">
        <v>487</v>
      </c>
      <c r="AQ12" s="266">
        <v>3</v>
      </c>
      <c r="AR12" s="267" t="s">
        <v>487</v>
      </c>
    </row>
    <row r="13" spans="1:46" ht="13.5" customHeight="1" x14ac:dyDescent="0.2">
      <c r="A13" s="247"/>
      <c r="AK13" s="1103" t="s">
        <v>488</v>
      </c>
      <c r="AL13" s="1104"/>
      <c r="AM13" s="1104"/>
      <c r="AN13" s="1105"/>
      <c r="AO13" s="265">
        <v>156179</v>
      </c>
      <c r="AP13" s="265">
        <v>11080</v>
      </c>
      <c r="AQ13" s="266">
        <v>4482</v>
      </c>
      <c r="AR13" s="267">
        <v>147.19999999999999</v>
      </c>
    </row>
    <row r="14" spans="1:46" ht="13.5" customHeight="1" x14ac:dyDescent="0.2">
      <c r="A14" s="247"/>
      <c r="AK14" s="1103" t="s">
        <v>489</v>
      </c>
      <c r="AL14" s="1104"/>
      <c r="AM14" s="1104"/>
      <c r="AN14" s="1105"/>
      <c r="AO14" s="265">
        <v>117803</v>
      </c>
      <c r="AP14" s="265">
        <v>8358</v>
      </c>
      <c r="AQ14" s="266">
        <v>2749</v>
      </c>
      <c r="AR14" s="267">
        <v>204</v>
      </c>
    </row>
    <row r="15" spans="1:46" ht="13.5" customHeight="1" x14ac:dyDescent="0.2">
      <c r="A15" s="247"/>
      <c r="AK15" s="1106" t="s">
        <v>490</v>
      </c>
      <c r="AL15" s="1107"/>
      <c r="AM15" s="1107"/>
      <c r="AN15" s="1108"/>
      <c r="AO15" s="265">
        <v>-103357</v>
      </c>
      <c r="AP15" s="265">
        <v>-7333</v>
      </c>
      <c r="AQ15" s="266">
        <v>-7399</v>
      </c>
      <c r="AR15" s="267">
        <v>-0.9</v>
      </c>
    </row>
    <row r="16" spans="1:46" ht="13" x14ac:dyDescent="0.2">
      <c r="A16" s="247"/>
      <c r="AK16" s="1106" t="s">
        <v>177</v>
      </c>
      <c r="AL16" s="1107"/>
      <c r="AM16" s="1107"/>
      <c r="AN16" s="1108"/>
      <c r="AO16" s="265">
        <v>2327547</v>
      </c>
      <c r="AP16" s="265">
        <v>165133</v>
      </c>
      <c r="AQ16" s="266">
        <v>129397</v>
      </c>
      <c r="AR16" s="267">
        <v>27.6</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12.06</v>
      </c>
      <c r="AP21" s="278">
        <v>11.07</v>
      </c>
      <c r="AQ21" s="279">
        <v>0.99</v>
      </c>
      <c r="AS21" s="280"/>
      <c r="AT21" s="276"/>
    </row>
    <row r="22" spans="1:46" s="248" customFormat="1" ht="13" x14ac:dyDescent="0.2">
      <c r="A22" s="276"/>
      <c r="AK22" s="1109" t="s">
        <v>496</v>
      </c>
      <c r="AL22" s="1110"/>
      <c r="AM22" s="1110"/>
      <c r="AN22" s="1111"/>
      <c r="AO22" s="281">
        <v>96.8</v>
      </c>
      <c r="AP22" s="282">
        <v>97.2</v>
      </c>
      <c r="AQ22" s="283">
        <v>-0.4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1105417</v>
      </c>
      <c r="AP32" s="291">
        <v>78426</v>
      </c>
      <c r="AQ32" s="292">
        <v>74841</v>
      </c>
      <c r="AR32" s="293">
        <v>4.8</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v>1</v>
      </c>
      <c r="AR34" s="293" t="s">
        <v>487</v>
      </c>
    </row>
    <row r="35" spans="1:46" ht="27" customHeight="1" x14ac:dyDescent="0.2">
      <c r="A35" s="247"/>
      <c r="AK35" s="1117" t="s">
        <v>503</v>
      </c>
      <c r="AL35" s="1118"/>
      <c r="AM35" s="1118"/>
      <c r="AN35" s="1119"/>
      <c r="AO35" s="291">
        <v>89697</v>
      </c>
      <c r="AP35" s="291">
        <v>6364</v>
      </c>
      <c r="AQ35" s="292">
        <v>16683</v>
      </c>
      <c r="AR35" s="293">
        <v>-61.9</v>
      </c>
    </row>
    <row r="36" spans="1:46" ht="27" customHeight="1" x14ac:dyDescent="0.2">
      <c r="A36" s="247"/>
      <c r="AK36" s="1117" t="s">
        <v>504</v>
      </c>
      <c r="AL36" s="1118"/>
      <c r="AM36" s="1118"/>
      <c r="AN36" s="1119"/>
      <c r="AO36" s="291">
        <v>177785</v>
      </c>
      <c r="AP36" s="291">
        <v>12613</v>
      </c>
      <c r="AQ36" s="292">
        <v>2411</v>
      </c>
      <c r="AR36" s="293">
        <v>423.1</v>
      </c>
    </row>
    <row r="37" spans="1:46" ht="13.5" customHeight="1" x14ac:dyDescent="0.2">
      <c r="A37" s="247"/>
      <c r="AK37" s="1117" t="s">
        <v>505</v>
      </c>
      <c r="AL37" s="1118"/>
      <c r="AM37" s="1118"/>
      <c r="AN37" s="1119"/>
      <c r="AO37" s="291">
        <v>5873</v>
      </c>
      <c r="AP37" s="291">
        <v>417</v>
      </c>
      <c r="AQ37" s="292">
        <v>548</v>
      </c>
      <c r="AR37" s="293">
        <v>-23.9</v>
      </c>
    </row>
    <row r="38" spans="1:46" ht="27" customHeight="1" x14ac:dyDescent="0.2">
      <c r="A38" s="247"/>
      <c r="AK38" s="1120" t="s">
        <v>506</v>
      </c>
      <c r="AL38" s="1121"/>
      <c r="AM38" s="1121"/>
      <c r="AN38" s="1122"/>
      <c r="AO38" s="294">
        <v>429</v>
      </c>
      <c r="AP38" s="294">
        <v>30</v>
      </c>
      <c r="AQ38" s="295">
        <v>7</v>
      </c>
      <c r="AR38" s="283">
        <v>328.6</v>
      </c>
      <c r="AS38" s="290"/>
    </row>
    <row r="39" spans="1:46" ht="13" x14ac:dyDescent="0.2">
      <c r="A39" s="247"/>
      <c r="AK39" s="1120" t="s">
        <v>507</v>
      </c>
      <c r="AL39" s="1121"/>
      <c r="AM39" s="1121"/>
      <c r="AN39" s="1122"/>
      <c r="AO39" s="291">
        <v>-55627</v>
      </c>
      <c r="AP39" s="291">
        <v>-3947</v>
      </c>
      <c r="AQ39" s="292">
        <v>-3756</v>
      </c>
      <c r="AR39" s="293">
        <v>5.0999999999999996</v>
      </c>
      <c r="AS39" s="290"/>
    </row>
    <row r="40" spans="1:46" ht="27" customHeight="1" x14ac:dyDescent="0.2">
      <c r="A40" s="247"/>
      <c r="AK40" s="1117" t="s">
        <v>508</v>
      </c>
      <c r="AL40" s="1118"/>
      <c r="AM40" s="1118"/>
      <c r="AN40" s="1119"/>
      <c r="AO40" s="291">
        <v>-840584</v>
      </c>
      <c r="AP40" s="291">
        <v>-59637</v>
      </c>
      <c r="AQ40" s="292">
        <v>-63247</v>
      </c>
      <c r="AR40" s="293">
        <v>-5.7</v>
      </c>
      <c r="AS40" s="290"/>
    </row>
    <row r="41" spans="1:46" ht="13" x14ac:dyDescent="0.2">
      <c r="A41" s="247"/>
      <c r="AK41" s="1123" t="s">
        <v>287</v>
      </c>
      <c r="AL41" s="1124"/>
      <c r="AM41" s="1124"/>
      <c r="AN41" s="1125"/>
      <c r="AO41" s="291">
        <v>482990</v>
      </c>
      <c r="AP41" s="291">
        <v>34267</v>
      </c>
      <c r="AQ41" s="292">
        <v>27488</v>
      </c>
      <c r="AR41" s="293">
        <v>24.7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1221420</v>
      </c>
      <c r="AN51" s="313">
        <v>81657</v>
      </c>
      <c r="AO51" s="314">
        <v>15.9</v>
      </c>
      <c r="AP51" s="315">
        <v>92632</v>
      </c>
      <c r="AQ51" s="316">
        <v>-1.5</v>
      </c>
      <c r="AR51" s="317">
        <v>17.399999999999999</v>
      </c>
    </row>
    <row r="52" spans="1:44" ht="13" x14ac:dyDescent="0.2">
      <c r="A52" s="247"/>
      <c r="AK52" s="318"/>
      <c r="AL52" s="319" t="s">
        <v>518</v>
      </c>
      <c r="AM52" s="320">
        <v>497162</v>
      </c>
      <c r="AN52" s="321">
        <v>33237</v>
      </c>
      <c r="AO52" s="322">
        <v>-15.2</v>
      </c>
      <c r="AP52" s="323">
        <v>47978</v>
      </c>
      <c r="AQ52" s="324">
        <v>-2</v>
      </c>
      <c r="AR52" s="325">
        <v>-13.2</v>
      </c>
    </row>
    <row r="53" spans="1:44" ht="13" x14ac:dyDescent="0.2">
      <c r="A53" s="247"/>
      <c r="AK53" s="303" t="s">
        <v>519</v>
      </c>
      <c r="AL53" s="304"/>
      <c r="AM53" s="312">
        <v>1091873</v>
      </c>
      <c r="AN53" s="313">
        <v>74151</v>
      </c>
      <c r="AO53" s="314">
        <v>-9.1999999999999993</v>
      </c>
      <c r="AP53" s="315">
        <v>96469</v>
      </c>
      <c r="AQ53" s="316">
        <v>4.0999999999999996</v>
      </c>
      <c r="AR53" s="317">
        <v>-13.3</v>
      </c>
    </row>
    <row r="54" spans="1:44" ht="13" x14ac:dyDescent="0.2">
      <c r="A54" s="247"/>
      <c r="AK54" s="318"/>
      <c r="AL54" s="319" t="s">
        <v>518</v>
      </c>
      <c r="AM54" s="320">
        <v>419738</v>
      </c>
      <c r="AN54" s="321">
        <v>28505</v>
      </c>
      <c r="AO54" s="322">
        <v>-14.2</v>
      </c>
      <c r="AP54" s="323">
        <v>49775</v>
      </c>
      <c r="AQ54" s="324">
        <v>3.7</v>
      </c>
      <c r="AR54" s="325">
        <v>-17.899999999999999</v>
      </c>
    </row>
    <row r="55" spans="1:44" ht="13" x14ac:dyDescent="0.2">
      <c r="A55" s="247"/>
      <c r="AK55" s="303" t="s">
        <v>520</v>
      </c>
      <c r="AL55" s="304"/>
      <c r="AM55" s="312">
        <v>1034399</v>
      </c>
      <c r="AN55" s="313">
        <v>71749</v>
      </c>
      <c r="AO55" s="314">
        <v>-3.2</v>
      </c>
      <c r="AP55" s="315">
        <v>85743</v>
      </c>
      <c r="AQ55" s="316">
        <v>-11.1</v>
      </c>
      <c r="AR55" s="317">
        <v>7.9</v>
      </c>
    </row>
    <row r="56" spans="1:44" ht="13" x14ac:dyDescent="0.2">
      <c r="A56" s="247"/>
      <c r="AK56" s="318"/>
      <c r="AL56" s="319" t="s">
        <v>518</v>
      </c>
      <c r="AM56" s="320">
        <v>551375</v>
      </c>
      <c r="AN56" s="321">
        <v>38245</v>
      </c>
      <c r="AO56" s="322">
        <v>34.200000000000003</v>
      </c>
      <c r="AP56" s="323">
        <v>45231</v>
      </c>
      <c r="AQ56" s="324">
        <v>-9.1</v>
      </c>
      <c r="AR56" s="325">
        <v>43.3</v>
      </c>
    </row>
    <row r="57" spans="1:44" ht="13" x14ac:dyDescent="0.2">
      <c r="A57" s="247"/>
      <c r="AK57" s="303" t="s">
        <v>521</v>
      </c>
      <c r="AL57" s="304"/>
      <c r="AM57" s="312">
        <v>1373652</v>
      </c>
      <c r="AN57" s="313">
        <v>96086</v>
      </c>
      <c r="AO57" s="314">
        <v>33.9</v>
      </c>
      <c r="AP57" s="315">
        <v>92509</v>
      </c>
      <c r="AQ57" s="316">
        <v>7.9</v>
      </c>
      <c r="AR57" s="317">
        <v>26</v>
      </c>
    </row>
    <row r="58" spans="1:44" ht="13" x14ac:dyDescent="0.2">
      <c r="A58" s="247"/>
      <c r="AK58" s="318"/>
      <c r="AL58" s="319" t="s">
        <v>518</v>
      </c>
      <c r="AM58" s="320">
        <v>926262</v>
      </c>
      <c r="AN58" s="321">
        <v>64792</v>
      </c>
      <c r="AO58" s="322">
        <v>69.400000000000006</v>
      </c>
      <c r="AP58" s="323">
        <v>52274</v>
      </c>
      <c r="AQ58" s="324">
        <v>15.6</v>
      </c>
      <c r="AR58" s="325">
        <v>53.8</v>
      </c>
    </row>
    <row r="59" spans="1:44" ht="13" x14ac:dyDescent="0.2">
      <c r="A59" s="247"/>
      <c r="AK59" s="303" t="s">
        <v>522</v>
      </c>
      <c r="AL59" s="304"/>
      <c r="AM59" s="312">
        <v>3097670</v>
      </c>
      <c r="AN59" s="313">
        <v>219771</v>
      </c>
      <c r="AO59" s="314">
        <v>128.69999999999999</v>
      </c>
      <c r="AP59" s="315">
        <v>98544</v>
      </c>
      <c r="AQ59" s="316">
        <v>6.5</v>
      </c>
      <c r="AR59" s="317">
        <v>122.2</v>
      </c>
    </row>
    <row r="60" spans="1:44" ht="13" x14ac:dyDescent="0.2">
      <c r="A60" s="247"/>
      <c r="AK60" s="318"/>
      <c r="AL60" s="319" t="s">
        <v>518</v>
      </c>
      <c r="AM60" s="320">
        <v>1986644</v>
      </c>
      <c r="AN60" s="321">
        <v>140947</v>
      </c>
      <c r="AO60" s="322">
        <v>117.5</v>
      </c>
      <c r="AP60" s="323">
        <v>55816</v>
      </c>
      <c r="AQ60" s="324">
        <v>6.8</v>
      </c>
      <c r="AR60" s="325">
        <v>110.7</v>
      </c>
    </row>
    <row r="61" spans="1:44" ht="13" x14ac:dyDescent="0.2">
      <c r="A61" s="247"/>
      <c r="AK61" s="303" t="s">
        <v>523</v>
      </c>
      <c r="AL61" s="326"/>
      <c r="AM61" s="312">
        <v>1563803</v>
      </c>
      <c r="AN61" s="313">
        <v>108683</v>
      </c>
      <c r="AO61" s="314">
        <v>33.200000000000003</v>
      </c>
      <c r="AP61" s="315">
        <v>93179</v>
      </c>
      <c r="AQ61" s="327">
        <v>1.2</v>
      </c>
      <c r="AR61" s="317">
        <v>32</v>
      </c>
    </row>
    <row r="62" spans="1:44" ht="13" x14ac:dyDescent="0.2">
      <c r="A62" s="247"/>
      <c r="AK62" s="318"/>
      <c r="AL62" s="319" t="s">
        <v>518</v>
      </c>
      <c r="AM62" s="320">
        <v>876236</v>
      </c>
      <c r="AN62" s="321">
        <v>61145</v>
      </c>
      <c r="AO62" s="322">
        <v>38.299999999999997</v>
      </c>
      <c r="AP62" s="323">
        <v>50215</v>
      </c>
      <c r="AQ62" s="324">
        <v>3</v>
      </c>
      <c r="AR62" s="325">
        <v>35.299999999999997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sheetData>
  <sheetProtection algorithmName="SHA-512" hashValue="Ce5ynZwenGpbNNBtubwwQ9kChq8I3RcES05q4uLx6xouJoHq2ZCmY8e2VH+cHzDQQkJ0hie+bxWHE++5CWMU8A==" saltValue="WWOu0VH1FlB9IjA1hua2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9AaOO8hcVeOB3ssQBFHPqiA6p1KlL2JZ9XuIWzHhmrfyaEXfiyAzl0m+5iRse5LzAOdeuCYNrnyFSUEehooGXQ==" saltValue="KxZhMKwJtsZ2qxdPyMlf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KeU3EjwA1ZNYDtjR6OQwwsSW5SbM5QrEziBTsvRVKx2mgYumAskQohy1WFESAXf4br1JNcwSwuCmeTV4MI8QHw==" saltValue="all5MXO9u7zZgAKEfjEk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22.99</v>
      </c>
      <c r="G47" s="12">
        <v>27.07</v>
      </c>
      <c r="H47" s="12">
        <v>26.92</v>
      </c>
      <c r="I47" s="12">
        <v>33.94</v>
      </c>
      <c r="J47" s="13">
        <v>33.21</v>
      </c>
    </row>
    <row r="48" spans="2:10" ht="57.75" customHeight="1" x14ac:dyDescent="0.2">
      <c r="B48" s="14"/>
      <c r="C48" s="1128" t="s">
        <v>4</v>
      </c>
      <c r="D48" s="1128"/>
      <c r="E48" s="1129"/>
      <c r="F48" s="15">
        <v>4.6900000000000004</v>
      </c>
      <c r="G48" s="16">
        <v>3.86</v>
      </c>
      <c r="H48" s="16">
        <v>8.1300000000000008</v>
      </c>
      <c r="I48" s="16">
        <v>9.39</v>
      </c>
      <c r="J48" s="17">
        <v>6.34</v>
      </c>
    </row>
    <row r="49" spans="2:10" ht="57.75" customHeight="1" thickBot="1" x14ac:dyDescent="0.25">
      <c r="B49" s="18"/>
      <c r="C49" s="1130" t="s">
        <v>5</v>
      </c>
      <c r="D49" s="1130"/>
      <c r="E49" s="1131"/>
      <c r="F49" s="19" t="s">
        <v>530</v>
      </c>
      <c r="G49" s="20">
        <v>4.9400000000000004</v>
      </c>
      <c r="H49" s="20">
        <v>3.42</v>
      </c>
      <c r="I49" s="20">
        <v>8.32</v>
      </c>
      <c r="J49" s="21" t="s">
        <v>531</v>
      </c>
    </row>
    <row r="50" spans="2:10" ht="13" x14ac:dyDescent="0.2"/>
  </sheetData>
  <sheetProtection algorithmName="SHA-512" hashValue="rQ9EnIkwP8t+02LJx5NnZ7mWAWrhEzet8UicOId4uLnQ8sD1imqqgdvUdAL6ZlbwlvwaJpkaMkXIjqQxCJoVJA==" saltValue="4shLcFz65NHO+8WP6u8a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cp:lastPrinted>2026-03-19T07:25:58Z</cp:lastPrinted>
  <dcterms:created xsi:type="dcterms:W3CDTF">2026-02-23T09:53:54Z</dcterms:created>
  <dcterms:modified xsi:type="dcterms:W3CDTF">2026-03-23T05:20:03Z</dcterms:modified>
  <cp:category/>
</cp:coreProperties>
</file>