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213filesv\西之表市共有\財産監理課\@財政係\2_ 照会・回答\②市町村課（県）\財務係\【毎年実施】財政状況資料集の作成及び内容確認について\R3作成　令和2年度\【R4.9.6】【９月16日（金）〆切】令和２年度財政状況資料集の作成について（2回目・地方公会計関係）\●県提出\"/>
    </mc:Choice>
  </mc:AlternateContent>
  <xr:revisionPtr revIDLastSave="0" documentId="13_ncr:1_{63CAEBFD-B255-4FC0-8A33-35E6407A488D}" xr6:coauthVersionLast="46" xr6:coauthVersionMax="46" xr10:uidLastSave="{00000000-0000-0000-0000-000000000000}"/>
  <bookViews>
    <workbookView xWindow="20370" yWindow="-120" windowWidth="19440" windowHeight="15000" tabRatio="887"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BW35" i="10"/>
  <c r="BE35" i="10"/>
  <c r="AM35" i="10"/>
  <c r="C35" i="10"/>
  <c r="CO34" i="10"/>
  <c r="CO35" i="10" s="1"/>
  <c r="BW34" i="10"/>
  <c r="U34" i="10"/>
  <c r="U35" i="10" s="1"/>
  <c r="U36" i="10" s="1"/>
  <c r="U37" i="10" s="1"/>
  <c r="C34" i="10"/>
  <c r="AM34" i="10" s="1"/>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<sst xmlns="http://schemas.openxmlformats.org/spreadsheetml/2006/main" count="1097" uniqueCount="613">
  <si>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</si>
  <si>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</si>
  <si>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</si>
  <si>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</si>
  <si>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</si>
  <si>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</si>
  <si>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</si>
  <si>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</si>
  <si>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</si>
  <si>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</si>
  <si>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</si>
  <si>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</si>
  <si>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</si>
  <si>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</si>
  <si>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</si>
  <si>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</si>
  <si>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</si>
  <si>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</si>
  <si>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</si>
  <si>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</si>
  <si>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</si>
  <si>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</si>
  <si>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</si>
  <si>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</si>
  <si>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</si>
  <si>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</si>
  <si>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</si>
  <si>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</si>
  <si>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</si>
  <si>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</si>
  <si>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</si>
  <si>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</si>
  <si>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</si>
  <si>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</si>
  <si>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</si>
  <si>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</si>
  <si>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</si>
  <si>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</si>
  <si>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</si>
  <si>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</si>
  <si>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</si>
  <si>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</si>
  <si>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</si>
  <si>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</si>
  <si>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</si>
  <si>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</si>
  <si>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</si>
  <si>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</si>
  <si>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</si>
  <si>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</si>
  <si>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</si>
  <si>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</si>
  <si>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</si>
  <si>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</si>
  <si>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</si>
  <si>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</si>
  <si>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</si>
  <si>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</si>
  <si>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</si>
  <si>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</si>
  <si>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</si>
  <si>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</si>
  <si>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</si>
  <si>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</si>
  <si>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</si>
  <si>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</si>
  <si>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</si>
  <si>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</si>
  <si>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</si>
  <si>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</si>
  <si>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</si>
  <si>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</si>
  <si>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</si>
  <si>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</si>
  <si>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</si>
  <si>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</si>
  <si>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</si>
  <si>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</si>
  <si>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</si>
  <si>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</si>
  <si>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</si>
  <si>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</si>
  <si>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</si>
  <si>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</si>
  <si>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</si>
  <si>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</si>
  <si>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</si>
  <si>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</si>
  <si>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</si>
  <si>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</si>
  <si>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</si>
  <si>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</si>
  <si>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</si>
  <si>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</si>
  <si>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</si>
  <si>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</si>
  <si>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</si>
  <si>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西之表市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</si>
  <si>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</si>
  <si>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</si>
  <si>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</si>
  <si>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</si>
  <si>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</si>
  <si>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</si>
  <si>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</si>
  <si>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</si>
  <si>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</si>
  <si>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</si>
  <si>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</si>
  <si>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</si>
  <si>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</si>
  <si>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</si>
  <si>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</si>
  <si>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</si>
  <si>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</si>
  <si>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</si>
  <si>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</si>
  <si>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</si>
  <si>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</si>
  <si>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</si>
  <si>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</si>
  <si>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</si>
  <si>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</si>
  <si>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</si>
  <si>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</si>
  <si>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</si>
  <si>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</si>
  <si>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</si>
  <si>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</si>
  <si>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</si>
  <si>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</si>
  <si>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</si>
  <si>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</si>
  <si>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</si>
  <si>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</si>
  <si>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</si>
  <si>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</si>
  <si>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</si>
  <si>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</si>
  <si>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</si>
  <si>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</si>
  <si>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</si>
  <si>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</si>
  <si>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</si>
  <si>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</si>
  <si>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</si>
  <si>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</si>
  <si>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</si>
  <si>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</si>
  <si>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</si>
  <si>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</si>
  <si>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</si>
  <si>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</si>
  <si>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</si>
  <si>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</si>
  <si>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</si>
  <si>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</si>
  <si>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</si>
  <si>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</si>
  <si>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</si>
  <si>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</si>
  <si>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</si>
  <si>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</si>
  <si>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</si>
  <si>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</si>
  <si>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</si>
  <si>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</si>
  <si>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</si>
  <si>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</si>
  <si>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</si>
  <si>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</si>
  <si>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</si>
  <si>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</si>
  <si>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</si>
  <si>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</si>
  <si>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</si>
  <si>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</si>
  <si>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</si>
  <si>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</si>
  <si>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</si>
  <si>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</si>
  <si>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</si>
  <si>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</si>
  <si>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</si>
  <si>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</si>
  <si>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</si>
  <si>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</si>
  <si>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</si>
  <si>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</si>
  <si>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</si>
  <si>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</si>
  <si>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</si>
  <si>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</si>
  <si>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</si>
  <si>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</si>
  <si>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</si>
  <si>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</si>
  <si>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</si>
  <si>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</si>
  <si>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</si>
  <si>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</si>
  <si>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</si>
  <si>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</si>
  <si>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</si>
  <si>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</si>
  <si>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</si>
  <si>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</si>
  <si>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</si>
  <si>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</si>
  <si>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</si>
  <si>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</si>
  <si>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</si>
  <si>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</si>
  <si>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</si>
  <si>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</si>
  <si>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鹿児島県西之表市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</si>
  <si>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</si>
  <si>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</si>
  <si>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</si>
  <si>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</si>
  <si>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</si>
  <si>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</si>
  <si>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</si>
  <si>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</si>
  <si>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</si>
  <si>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</si>
  <si>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</si>
  <si>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</si>
  <si>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</si>
  <si>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</si>
  <si>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</si>
  <si>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</si>
  <si>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</si>
  <si>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</si>
  <si>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</si>
  <si>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</si>
  <si>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</si>
  <si>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</si>
  <si>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</si>
  <si>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</si>
  <si>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</si>
  <si>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</si>
  <si>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</si>
  <si>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</si>
  <si>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</si>
  <si>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</si>
  <si>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</si>
  <si>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</si>
  <si>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</si>
  <si>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</si>
  <si>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</si>
  <si>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</si>
  <si>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</si>
  <si>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</si>
  <si>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</si>
  <si>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</si>
  <si>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</si>
  <si>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</si>
  <si>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</si>
  <si>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</si>
  <si>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</si>
  <si>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</si>
  <si>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</si>
  <si>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</si>
  <si>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</si>
  <si>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</si>
  <si>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</si>
  <si>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</si>
  <si>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</si>
  <si>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</si>
  <si>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</si>
  <si>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</si>
  <si>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</si>
  <si>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</si>
  <si>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</si>
  <si>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</si>
  <si>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</si>
  <si>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</si>
  <si>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</si>
  <si>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</si>
  <si>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</si>
  <si>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</si>
  <si>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</si>
  <si>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</si>
  <si>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</si>
  <si>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</si>
  <si>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</si>
  <si>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</si>
  <si>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</si>
  <si>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</si>
  <si>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</si>
  <si>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</si>
  <si>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</si>
  <si>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</si>
  <si>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</si>
  <si>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</si>
  <si>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</si>
  <si>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</si>
  <si>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</si>
  <si>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</si>
  <si>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</si>
  <si>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</si>
  <si>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</si>
  <si>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</si>
  <si>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</si>
  <si>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</si>
  <si>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</si>
  <si>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</si>
  <si>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</si>
  <si>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</si>
  <si>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</si>
  <si>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</si>
  <si>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</si>
  <si>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</si>
  <si>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</si>
  <si>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</si>
  <si>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</si>
  <si>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</si>
  <si>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</si>
  <si>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</si>
  <si>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</si>
  <si>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</si>
  <si>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</si>
  <si>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</si>
  <si>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</si>
  <si>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</si>
  <si>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</si>
  <si>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</si>
  <si>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</si>
  <si>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</si>
  <si>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</si>
  <si>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</si>
  <si>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その他</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</si>
  <si>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</si>
  <si>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</si>
  <si>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</si>
  <si>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</si>
  <si>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</si>
  <si>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</si>
  <si>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</si>
  <si>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</si>
  <si>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</si>
  <si>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</si>
  <si>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</si>
  <si>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</si>
  <si>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</si>
  <si>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</si>
  <si>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</si>
  <si>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</si>
  <si>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</si>
  <si>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</si>
  <si>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</si>
  <si>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</si>
  <si>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</si>
  <si>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</si>
  <si>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</si>
  <si>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</si>
  <si>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</si>
  <si>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</si>
  <si>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</si>
  <si>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</si>
  <si>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</si>
  <si>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</si>
  <si>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</si>
  <si>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</si>
  <si>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</si>
  <si>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</si>
  <si>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</si>
  <si>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鹿児島県西之表市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</si>
  <si>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</si>
  <si>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</si>
  <si>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</si>
  <si>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</si>
  <si>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</si>
  <si>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</si>
  <si>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</si>
  <si>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</si>
  <si>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</si>
  <si>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</si>
  <si>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</si>
  <si>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</si>
  <si>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</si>
  <si>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</si>
  <si>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</si>
  <si>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</si>
  <si>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</si>
  <si>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</si>
  <si>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</si>
  <si>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</si>
  <si>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</si>
  <si>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</si>
  <si>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</si>
  <si>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</si>
  <si>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</si>
  <si>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</si>
  <si>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</si>
  <si>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</si>
  <si>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</si>
  <si>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</si>
  <si>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</si>
  <si>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</si>
  <si>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</si>
  <si>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</si>
  <si>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</si>
  <si>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</si>
  <si>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</si>
  <si>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交通災害共済事業特別会計</t>
    <phoneticPr fontId="5"/>
  </si>
  <si>
    <t>西之表市水道事業会計</t>
    <phoneticPr fontId="5"/>
  </si>
  <si>
    <t>法適用企業</t>
    <phoneticPr fontId="5"/>
  </si>
  <si>
    <t>西之表市地方卸売市場特別会計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</si>
  <si>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</si>
  <si>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</si>
  <si>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</si>
  <si>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</si>
  <si>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</si>
  <si>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</si>
  <si>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</si>
  <si>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</si>
  <si>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</si>
  <si>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</si>
  <si>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</si>
  <si>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</si>
  <si>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</si>
  <si>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</si>
  <si>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</si>
  <si>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</si>
  <si>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</si>
  <si>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</si>
  <si>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</si>
  <si>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</si>
  <si>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</si>
  <si>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</si>
  <si>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</si>
  <si>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</si>
  <si>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</si>
  <si>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</si>
  <si>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</si>
  <si>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</si>
  <si>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</si>
  <si>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</si>
  <si>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</si>
  <si>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</si>
  <si>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</si>
  <si>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</si>
  <si>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</si>
  <si>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</si>
  <si>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</si>
  <si>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</si>
  <si>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</si>
  <si>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</si>
  <si>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</si>
  <si>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</si>
  <si>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</si>
  <si>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</si>
  <si>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</si>
  <si>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</si>
  <si>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</si>
  <si>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</si>
  <si>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</si>
  <si>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</si>
  <si>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</si>
  <si>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</si>
  <si>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</si>
  <si>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</si>
  <si>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</si>
  <si>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</si>
  <si>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</si>
  <si>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</si>
  <si>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</si>
  <si>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</si>
  <si>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</si>
  <si>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</si>
  <si>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</si>
  <si>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</si>
  <si>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西之表市水道事業会計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</si>
  <si>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</si>
  <si>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</si>
  <si>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</si>
  <si>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</si>
  <si>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後期高齢者医療保険特別会計</t>
    <phoneticPr fontId="5"/>
  </si>
  <si>
    <t>-</t>
    <phoneticPr fontId="5"/>
  </si>
  <si>
    <t>-</t>
    <phoneticPr fontId="5"/>
  </si>
  <si>
    <t>(Ｆ)</t>
    <phoneticPr fontId="5"/>
  </si>
  <si>
    <t>交通災害共済事業特別会計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</si>
  <si>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</si>
  <si>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</si>
  <si>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</si>
  <si>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</si>
  <si>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</si>
  <si>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</si>
  <si>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</si>
  <si>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</si>
  <si>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</si>
  <si>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</si>
  <si>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</si>
  <si>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</si>
  <si>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</si>
  <si>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</si>
  <si>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</si>
  <si>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</si>
  <si>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</si>
  <si>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</si>
  <si>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</si>
  <si>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</si>
  <si>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</si>
  <si>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</si>
  <si>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</si>
  <si>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</si>
  <si>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</si>
  <si>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</si>
  <si>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</si>
  <si>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</si>
  <si>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</si>
  <si>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</si>
  <si>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</si>
  <si>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</si>
  <si>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</si>
  <si>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</si>
  <si>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</si>
  <si>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</si>
  <si>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</si>
  <si>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</si>
  <si>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</si>
  <si>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</si>
  <si>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</si>
  <si>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</si>
  <si>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</si>
  <si>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</si>
  <si>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</si>
  <si>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</si>
  <si>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</si>
  <si>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</si>
  <si>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</si>
  <si>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</si>
  <si>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</si>
  <si>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</si>
  <si>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</si>
  <si>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</si>
  <si>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</si>
  <si>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</si>
  <si>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</si>
  <si>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</si>
  <si>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</si>
  <si>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</si>
  <si>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</si>
  <si>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</si>
  <si>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</si>
  <si>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</si>
  <si>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</si>
  <si>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</si>
  <si>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</si>
  <si>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</si>
  <si>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</si>
  <si>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</si>
  <si>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</si>
  <si>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</si>
  <si>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</si>
  <si>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</si>
  <si>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</si>
  <si>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</si>
  <si>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</si>
  <si>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</si>
  <si>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</si>
  <si>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</si>
  <si>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</si>
  <si>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</si>
  <si>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</si>
  <si>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5.33</t>
  </si>
  <si>
    <t>▲ 2.00</t>
  </si>
  <si>
    <t>西之表市水道事業会計</t>
  </si>
  <si>
    <t>一般会計</t>
  </si>
  <si>
    <t>介護保険特別会計</t>
  </si>
  <si>
    <t>国民健康保険特別会計</t>
  </si>
  <si>
    <t>後期高齢者医療保険特別会計</t>
  </si>
  <si>
    <t>交通災害共済事業特別会計</t>
  </si>
  <si>
    <t>西之表市地方卸売市場特別会計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</si>
  <si>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</si>
  <si>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</si>
  <si>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</si>
  <si>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</si>
  <si>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</si>
  <si>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</si>
  <si>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</si>
  <si>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</si>
  <si>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公共施設建設基金</t>
    <rPh sb="0" eb="2">
      <t>コウキョウ</t>
    </rPh>
    <rPh sb="2" eb="4">
      <t>シセツ</t>
    </rPh>
    <rPh sb="4" eb="6">
      <t>ケンセツ</t>
    </rPh>
    <rPh sb="6" eb="8">
      <t>キキン</t>
    </rPh>
    <phoneticPr fontId="5"/>
  </si>
  <si>
    <t>ふるさと応援寄附基金</t>
    <rPh sb="4" eb="6">
      <t>オウエン</t>
    </rPh>
    <rPh sb="6" eb="8">
      <t>キフ</t>
    </rPh>
    <rPh sb="8" eb="10">
      <t>キキン</t>
    </rPh>
    <phoneticPr fontId="5"/>
  </si>
  <si>
    <t>地域振興基金</t>
    <rPh sb="0" eb="2">
      <t>チイキ</t>
    </rPh>
    <rPh sb="2" eb="4">
      <t>シンコウ</t>
    </rPh>
    <rPh sb="4" eb="6">
      <t>キキン</t>
    </rPh>
    <phoneticPr fontId="5"/>
  </si>
  <si>
    <t>西京畑地かんがい施設維持管理基金</t>
    <rPh sb="0" eb="2">
      <t>サイキョウ</t>
    </rPh>
    <rPh sb="2" eb="4">
      <t>ハタチ</t>
    </rPh>
    <rPh sb="8" eb="10">
      <t>シセツ</t>
    </rPh>
    <rPh sb="10" eb="12">
      <t>イジ</t>
    </rPh>
    <rPh sb="12" eb="14">
      <t>カンリ</t>
    </rPh>
    <rPh sb="14" eb="16">
      <t>キキン</t>
    </rPh>
    <phoneticPr fontId="5"/>
  </si>
  <si>
    <t>都市計画事業基金</t>
    <rPh sb="0" eb="2">
      <t>トシ</t>
    </rPh>
    <rPh sb="2" eb="4">
      <t>ケイカク</t>
    </rPh>
    <rPh sb="4" eb="6">
      <t>ジギョウ</t>
    </rPh>
    <rPh sb="6" eb="8">
      <t>キキン</t>
    </rPh>
    <phoneticPr fontId="5"/>
  </si>
  <si>
    <t>‐</t>
    <phoneticPr fontId="2"/>
  </si>
  <si>
    <t>種子島地区広域事務組合</t>
    <rPh sb="0" eb="3">
      <t>タネガシマ</t>
    </rPh>
    <rPh sb="3" eb="5">
      <t>チク</t>
    </rPh>
    <rPh sb="5" eb="7">
      <t>コウイキ</t>
    </rPh>
    <rPh sb="7" eb="9">
      <t>ジム</t>
    </rPh>
    <rPh sb="9" eb="11">
      <t>クミアイ</t>
    </rPh>
    <phoneticPr fontId="2"/>
  </si>
  <si>
    <t>熊毛地区消防組合</t>
    <rPh sb="0" eb="2">
      <t>クマゲ</t>
    </rPh>
    <rPh sb="2" eb="4">
      <t>チク</t>
    </rPh>
    <rPh sb="4" eb="6">
      <t>ショウボウ</t>
    </rPh>
    <rPh sb="6" eb="8">
      <t>クミアイ</t>
    </rPh>
    <phoneticPr fontId="2"/>
  </si>
  <si>
    <t>鹿児島県後期高齢者医療広域連合（一般）</t>
    <rPh sb="0" eb="4">
      <t>カゴシマケン</t>
    </rPh>
    <rPh sb="4" eb="6">
      <t>コウキ</t>
    </rPh>
    <rPh sb="6" eb="9">
      <t>コウレイシャ</t>
    </rPh>
    <rPh sb="9" eb="11">
      <t>イリョウ</t>
    </rPh>
    <rPh sb="11" eb="13">
      <t>コウイキ</t>
    </rPh>
    <rPh sb="13" eb="15">
      <t>レンゴウ</t>
    </rPh>
    <rPh sb="16" eb="18">
      <t>イッパン</t>
    </rPh>
    <phoneticPr fontId="2"/>
  </si>
  <si>
    <t>鹿児島県後期高齢者医療広域連合（特別）</t>
    <rPh sb="0" eb="4">
      <t>カゴシマケン</t>
    </rPh>
    <rPh sb="4" eb="6">
      <t>コウキ</t>
    </rPh>
    <rPh sb="6" eb="9">
      <t>コウレイシャ</t>
    </rPh>
    <rPh sb="9" eb="11">
      <t>イリョウ</t>
    </rPh>
    <rPh sb="11" eb="13">
      <t>コウイキ</t>
    </rPh>
    <rPh sb="13" eb="15">
      <t>レンゴウ</t>
    </rPh>
    <rPh sb="16" eb="18">
      <t>トクベツ</t>
    </rPh>
    <phoneticPr fontId="2"/>
  </si>
  <si>
    <t>鹿児島県市町村総合事務組合</t>
    <rPh sb="0" eb="4">
      <t>カゴシマケン</t>
    </rPh>
    <rPh sb="4" eb="7">
      <t>シチョウソン</t>
    </rPh>
    <rPh sb="7" eb="9">
      <t>ソウゴウ</t>
    </rPh>
    <rPh sb="9" eb="11">
      <t>ジム</t>
    </rPh>
    <rPh sb="11" eb="13">
      <t>クミアイ</t>
    </rPh>
    <phoneticPr fontId="2"/>
  </si>
  <si>
    <t>種子島産婦人科医院組合</t>
    <rPh sb="0" eb="3">
      <t>タネガシマ</t>
    </rPh>
    <rPh sb="3" eb="7">
      <t>サンフジンカ</t>
    </rPh>
    <rPh sb="7" eb="9">
      <t>イイン</t>
    </rPh>
    <rPh sb="9" eb="11">
      <t>クミアイ</t>
    </rPh>
    <phoneticPr fontId="2"/>
  </si>
  <si>
    <t>西之表市農業振興公社</t>
    <rPh sb="0" eb="4">
      <t>ニシノオモテシ</t>
    </rPh>
    <rPh sb="4" eb="6">
      <t>ノウギョウ</t>
    </rPh>
    <rPh sb="6" eb="8">
      <t>シンコウ</t>
    </rPh>
    <rPh sb="8" eb="10">
      <t>コウシャ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</si>
  <si>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</si>
  <si>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</si>
  <si>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</si>
  <si>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</si>
  <si>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</si>
  <si>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</si>
  <si>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</si>
  <si>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</si>
  <si>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</si>
  <si>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</si>
  <si>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</si>
  <si>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</si>
  <si>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</si>
  <si>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</si>
  <si>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新規発行を抑制してることから、将来負担比率が低下している。一方で、平成29年度より類似団体内平均値を下回っているものの、老朽化した施設の修繕等ができていないことから、有形固定資産減価償却率は、上昇傾向にある。今後も、既存公共施設の集約化・複合化や除却等を踏まえ、平成28年度に策定した公共施設等総合管理計画に基づき適正な管理を進めると共に、新発債の抑制と平準化を行う。</t>
    <phoneticPr fontId="5"/>
  </si>
  <si>
    <t>平成26年度から平成27年度にかけて、汚泥再生処理センター整備や防災拠点施設中央公民館改修など大型普通建設事業が重なり、実質公債費比率は、上昇傾向にある。また、近年においては、辺地対策事業債・過疎対策事業債などの交付税算入率が高い地方債を中心に活用しているため将来負担比率は、低下している。交付税算入率の高い地方債の活用と併せて、償還額以上の借入を行わないことで地方債発行を抑制し、さらに既存公共施設の集約化・複合化や除却等を踏まえ、平成28年度に策定した公共施設等総合管理計画と毎年見直しを行う長期振興計画実施計画を連動させ、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</si>
</sst>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13F5DC-E7AF-497E-9FCE-E9C3300DAFA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9D34-4C79-B016-AB809C2384C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62351</c:v>
                </c:pt>
                <c:pt idx="1">
                  <c:v>46468</c:v>
                </c:pt>
                <c:pt idx="2">
                  <c:v>113405</c:v>
                </c:pt>
                <c:pt idx="3">
                  <c:v>70472</c:v>
                </c:pt>
                <c:pt idx="4">
                  <c:v>81657</c:v>
                </c:pt>
              </c:numCache>
            </c:numRef>
          </c:val>
          <c:smooth val="0"/>
          <c:extLst>
            <c:ext xmlns:c16="http://schemas.microsoft.com/office/drawing/2014/chart" uri="{C3380CC4-5D6E-409C-BE32-E72D297353CC}">
              <c16:uniqueId val="{00000001-9D34-4C79-B016-AB809C2384C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3.66</c:v>
                </c:pt>
                <c:pt idx="1">
                  <c:v>4.43</c:v>
                </c:pt>
                <c:pt idx="2">
                  <c:v>5.29</c:v>
                </c:pt>
                <c:pt idx="3">
                  <c:v>1.79</c:v>
                </c:pt>
                <c:pt idx="4">
                  <c:v>4.6900000000000004</c:v>
                </c:pt>
              </c:numCache>
            </c:numRef>
          </c:val>
          <c:extLst>
            <c:ext xmlns:c16="http://schemas.microsoft.com/office/drawing/2014/chart" uri="{C3380CC4-5D6E-409C-BE32-E72D297353CC}">
              <c16:uniqueId val="{00000000-1FC9-4533-AC6C-3F9C7FACCB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26.73</c:v>
                </c:pt>
                <c:pt idx="1">
                  <c:v>31.01</c:v>
                </c:pt>
                <c:pt idx="2">
                  <c:v>30.72</c:v>
                </c:pt>
                <c:pt idx="3">
                  <c:v>28.68</c:v>
                </c:pt>
                <c:pt idx="4">
                  <c:v>22.99</c:v>
                </c:pt>
              </c:numCache>
            </c:numRef>
          </c:val>
          <c:extLst>
            <c:ext xmlns:c16="http://schemas.microsoft.com/office/drawing/2014/chart" uri="{C3380CC4-5D6E-409C-BE32-E72D297353CC}">
              <c16:uniqueId val="{00000001-1FC9-4533-AC6C-3F9C7FACCB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1.76</c:v>
                </c:pt>
                <c:pt idx="1">
                  <c:v>5.44</c:v>
                </c:pt>
                <c:pt idx="2">
                  <c:v>0.47</c:v>
                </c:pt>
                <c:pt idx="3">
                  <c:v>-5.33</c:v>
                </c:pt>
                <c:pt idx="4">
                  <c:v>-2</c:v>
                </c:pt>
              </c:numCache>
            </c:numRef>
          </c:val>
          <c:smooth val="0"/>
          <c:extLst>
            <c:ext xmlns:c16="http://schemas.microsoft.com/office/drawing/2014/chart" uri="{C3380CC4-5D6E-409C-BE32-E72D297353CC}">
              <c16:uniqueId val="{00000002-1FC9-4533-AC6C-3F9C7FACCB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10D-42BB-B243-49994C9FEA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0D-42BB-B243-49994C9FEAD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10D-42BB-B243-49994C9FEADD}"/>
            </c:ext>
          </c:extLst>
        </c:ser>
        <c:ser>
          <c:idx val="3"/>
          <c:order val="3"/>
          <c:tx>
            <c:strRef>
              <c:f>データシート!$A$30</c:f>
              <c:strCache>
                <c:ptCount val="1"/>
                <c:pt idx="0">
                  <c:v>西之表市地方卸売市場特別会計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10D-42BB-B243-49994C9FEADD}"/>
            </c:ext>
          </c:extLst>
        </c:ser>
        <c:ser>
          <c:idx val="4"/>
          <c:order val="4"/>
          <c:tx>
            <c:strRef>
              <c:f>データシート!$A$31</c:f>
              <c:strCache>
                <c:ptCount val="1"/>
                <c:pt idx="0">
                  <c:v>交通災害共済事業特別会計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B10D-42BB-B243-49994C9FEADD}"/>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5-B10D-42BB-B243-49994C9FEAD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1.82</c:v>
                </c:pt>
                <c:pt idx="2">
                  <c:v>#N/A</c:v>
                </c:pt>
                <c:pt idx="3">
                  <c:v>1.33</c:v>
                </c:pt>
                <c:pt idx="4">
                  <c:v>#N/A</c:v>
                </c:pt>
                <c:pt idx="5">
                  <c:v>2.36</c:v>
                </c:pt>
                <c:pt idx="6">
                  <c:v>#N/A</c:v>
                </c:pt>
                <c:pt idx="7">
                  <c:v>1.01</c:v>
                </c:pt>
                <c:pt idx="8">
                  <c:v>#N/A</c:v>
                </c:pt>
                <c:pt idx="9">
                  <c:v>0.27</c:v>
                </c:pt>
              </c:numCache>
            </c:numRef>
          </c:val>
          <c:extLst>
            <c:ext xmlns:c16="http://schemas.microsoft.com/office/drawing/2014/chart" uri="{C3380CC4-5D6E-409C-BE32-E72D297353CC}">
              <c16:uniqueId val="{00000006-B10D-42BB-B243-49994C9FEAD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1.0900000000000001</c:v>
                </c:pt>
                <c:pt idx="2">
                  <c:v>#N/A</c:v>
                </c:pt>
                <c:pt idx="3">
                  <c:v>1.17</c:v>
                </c:pt>
                <c:pt idx="4">
                  <c:v>#N/A</c:v>
                </c:pt>
                <c:pt idx="5">
                  <c:v>1.04</c:v>
                </c:pt>
                <c:pt idx="6">
                  <c:v>#N/A</c:v>
                </c:pt>
                <c:pt idx="7">
                  <c:v>1</c:v>
                </c:pt>
                <c:pt idx="8">
                  <c:v>#N/A</c:v>
                </c:pt>
                <c:pt idx="9">
                  <c:v>0.66</c:v>
                </c:pt>
              </c:numCache>
            </c:numRef>
          </c:val>
          <c:extLst>
            <c:ext xmlns:c16="http://schemas.microsoft.com/office/drawing/2014/chart" uri="{C3380CC4-5D6E-409C-BE32-E72D297353CC}">
              <c16:uniqueId val="{00000007-B10D-42BB-B243-49994C9FEAD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3.66</c:v>
                </c:pt>
                <c:pt idx="2">
                  <c:v>#N/A</c:v>
                </c:pt>
                <c:pt idx="3">
                  <c:v>4.43</c:v>
                </c:pt>
                <c:pt idx="4">
                  <c:v>#N/A</c:v>
                </c:pt>
                <c:pt idx="5">
                  <c:v>5.28</c:v>
                </c:pt>
                <c:pt idx="6">
                  <c:v>#N/A</c:v>
                </c:pt>
                <c:pt idx="7">
                  <c:v>1.78</c:v>
                </c:pt>
                <c:pt idx="8">
                  <c:v>#N/A</c:v>
                </c:pt>
                <c:pt idx="9">
                  <c:v>4.68</c:v>
                </c:pt>
              </c:numCache>
            </c:numRef>
          </c:val>
          <c:extLst>
            <c:ext xmlns:c16="http://schemas.microsoft.com/office/drawing/2014/chart" uri="{C3380CC4-5D6E-409C-BE32-E72D297353CC}">
              <c16:uniqueId val="{00000008-B10D-42BB-B243-49994C9FEADD}"/>
            </c:ext>
          </c:extLst>
        </c:ser>
        <c:ser>
          <c:idx val="9"/>
          <c:order val="9"/>
          <c:tx>
            <c:strRef>
              <c:f>データシート!$A$36</c:f>
              <c:strCache>
                <c:ptCount val="1"/>
                <c:pt idx="0">
                  <c:v>西之表市水道事業会計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5.92</c:v>
                </c:pt>
                <c:pt idx="2">
                  <c:v>#N/A</c:v>
                </c:pt>
                <c:pt idx="3">
                  <c:v>6.91</c:v>
                </c:pt>
                <c:pt idx="4">
                  <c:v>#N/A</c:v>
                </c:pt>
                <c:pt idx="5">
                  <c:v>7.39</c:v>
                </c:pt>
                <c:pt idx="6">
                  <c:v>#N/A</c:v>
                </c:pt>
                <c:pt idx="7">
                  <c:v>6.66</c:v>
                </c:pt>
                <c:pt idx="8">
                  <c:v>#N/A</c:v>
                </c:pt>
                <c:pt idx="9">
                  <c:v>5.33</c:v>
                </c:pt>
              </c:numCache>
            </c:numRef>
          </c:val>
          <c:extLst>
            <c:ext xmlns:c16="http://schemas.microsoft.com/office/drawing/2014/chart" uri="{C3380CC4-5D6E-409C-BE32-E72D297353CC}">
              <c16:uniqueId val="{00000009-B10D-42BB-B243-49994C9FEAD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895</c:v>
                </c:pt>
                <c:pt idx="5">
                  <c:v>884</c:v>
                </c:pt>
                <c:pt idx="8">
                  <c:v>891</c:v>
                </c:pt>
                <c:pt idx="11">
                  <c:v>939</c:v>
                </c:pt>
                <c:pt idx="14">
                  <c:v>897</c:v>
                </c:pt>
              </c:numCache>
            </c:numRef>
          </c:val>
          <c:extLst>
            <c:ext xmlns:c16="http://schemas.microsoft.com/office/drawing/2014/chart" uri="{C3380CC4-5D6E-409C-BE32-E72D297353CC}">
              <c16:uniqueId val="{00000000-2BF7-4A7D-B64C-036B88C722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BF7-4A7D-B64C-036B88C722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c:v>
                </c:pt>
                <c:pt idx="3">
                  <c:v>11</c:v>
                </c:pt>
                <c:pt idx="6">
                  <c:v>11</c:v>
                </c:pt>
                <c:pt idx="9">
                  <c:v>11</c:v>
                </c:pt>
                <c:pt idx="12">
                  <c:v>9</c:v>
                </c:pt>
              </c:numCache>
            </c:numRef>
          </c:val>
          <c:extLst>
            <c:ext xmlns:c16="http://schemas.microsoft.com/office/drawing/2014/chart" uri="{C3380CC4-5D6E-409C-BE32-E72D297353CC}">
              <c16:uniqueId val="{00000002-2BF7-4A7D-B64C-036B88C722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216</c:v>
                </c:pt>
                <c:pt idx="3">
                  <c:v>215</c:v>
                </c:pt>
                <c:pt idx="6">
                  <c:v>214</c:v>
                </c:pt>
                <c:pt idx="9">
                  <c:v>213</c:v>
                </c:pt>
                <c:pt idx="12">
                  <c:v>213</c:v>
                </c:pt>
              </c:numCache>
            </c:numRef>
          </c:val>
          <c:extLst>
            <c:ext xmlns:c16="http://schemas.microsoft.com/office/drawing/2014/chart" uri="{C3380CC4-5D6E-409C-BE32-E72D297353CC}">
              <c16:uniqueId val="{00000003-2BF7-4A7D-B64C-036B88C722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c:v>
                </c:pt>
                <c:pt idx="3">
                  <c:v>10</c:v>
                </c:pt>
                <c:pt idx="6">
                  <c:v>9</c:v>
                </c:pt>
                <c:pt idx="9">
                  <c:v>8</c:v>
                </c:pt>
                <c:pt idx="12">
                  <c:v>7</c:v>
                </c:pt>
              </c:numCache>
            </c:numRef>
          </c:val>
          <c:extLst>
            <c:ext xmlns:c16="http://schemas.microsoft.com/office/drawing/2014/chart" uri="{C3380CC4-5D6E-409C-BE32-E72D297353CC}">
              <c16:uniqueId val="{00000004-2BF7-4A7D-B64C-036B88C722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F7-4A7D-B64C-036B88C722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BF7-4A7D-B64C-036B88C722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1105</c:v>
                </c:pt>
                <c:pt idx="3">
                  <c:v>1092</c:v>
                </c:pt>
                <c:pt idx="6">
                  <c:v>1149</c:v>
                </c:pt>
                <c:pt idx="9">
                  <c:v>1218</c:v>
                </c:pt>
                <c:pt idx="12">
                  <c:v>1163</c:v>
                </c:pt>
              </c:numCache>
            </c:numRef>
          </c:val>
          <c:extLst>
            <c:ext xmlns:c16="http://schemas.microsoft.com/office/drawing/2014/chart" uri="{C3380CC4-5D6E-409C-BE32-E72D297353CC}">
              <c16:uniqueId val="{00000007-2BF7-4A7D-B64C-036B88C722B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447</c:v>
                </c:pt>
                <c:pt idx="2">
                  <c:v>#N/A</c:v>
                </c:pt>
                <c:pt idx="3">
                  <c:v>#N/A</c:v>
                </c:pt>
                <c:pt idx="4">
                  <c:v>444</c:v>
                </c:pt>
                <c:pt idx="5">
                  <c:v>#N/A</c:v>
                </c:pt>
                <c:pt idx="6">
                  <c:v>#N/A</c:v>
                </c:pt>
                <c:pt idx="7">
                  <c:v>492</c:v>
                </c:pt>
                <c:pt idx="8">
                  <c:v>#N/A</c:v>
                </c:pt>
                <c:pt idx="9">
                  <c:v>#N/A</c:v>
                </c:pt>
                <c:pt idx="10">
                  <c:v>511</c:v>
                </c:pt>
                <c:pt idx="11">
                  <c:v>#N/A</c:v>
                </c:pt>
                <c:pt idx="12">
                  <c:v>#N/A</c:v>
                </c:pt>
                <c:pt idx="13">
                  <c:v>495</c:v>
                </c:pt>
                <c:pt idx="14">
                  <c:v>#N/A</c:v>
                </c:pt>
              </c:numCache>
            </c:numRef>
          </c:val>
          <c:smooth val="0"/>
          <c:extLst>
            <c:ext xmlns:c16="http://schemas.microsoft.com/office/drawing/2014/chart" uri="{C3380CC4-5D6E-409C-BE32-E72D297353CC}">
              <c16:uniqueId val="{00000008-2BF7-4A7D-B64C-036B88C722B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8178</c:v>
                </c:pt>
                <c:pt idx="5">
                  <c:v>7965</c:v>
                </c:pt>
                <c:pt idx="8">
                  <c:v>8302</c:v>
                </c:pt>
                <c:pt idx="11">
                  <c:v>8073</c:v>
                </c:pt>
                <c:pt idx="14">
                  <c:v>7871</c:v>
                </c:pt>
              </c:numCache>
            </c:numRef>
          </c:val>
          <c:extLst>
            <c:ext xmlns:c16="http://schemas.microsoft.com/office/drawing/2014/chart" uri="{C3380CC4-5D6E-409C-BE32-E72D297353CC}">
              <c16:uniqueId val="{00000000-0BA0-4642-ABFB-7F7A965933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451</c:v>
                </c:pt>
                <c:pt idx="5">
                  <c:v>393</c:v>
                </c:pt>
                <c:pt idx="8">
                  <c:v>386</c:v>
                </c:pt>
                <c:pt idx="11">
                  <c:v>397</c:v>
                </c:pt>
                <c:pt idx="14">
                  <c:v>371</c:v>
                </c:pt>
              </c:numCache>
            </c:numRef>
          </c:val>
          <c:extLst>
            <c:ext xmlns:c16="http://schemas.microsoft.com/office/drawing/2014/chart" uri="{C3380CC4-5D6E-409C-BE32-E72D297353CC}">
              <c16:uniqueId val="{00000001-0BA0-4642-ABFB-7F7A965933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2908</c:v>
                </c:pt>
                <c:pt idx="5">
                  <c:v>3236</c:v>
                </c:pt>
                <c:pt idx="8">
                  <c:v>3220</c:v>
                </c:pt>
                <c:pt idx="11">
                  <c:v>3478</c:v>
                </c:pt>
                <c:pt idx="14">
                  <c:v>3433</c:v>
                </c:pt>
              </c:numCache>
            </c:numRef>
          </c:val>
          <c:extLst>
            <c:ext xmlns:c16="http://schemas.microsoft.com/office/drawing/2014/chart" uri="{C3380CC4-5D6E-409C-BE32-E72D297353CC}">
              <c16:uniqueId val="{00000002-0BA0-4642-ABFB-7F7A965933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8</c:v>
                </c:pt>
                <c:pt idx="12">
                  <c:v>0</c:v>
                </c:pt>
              </c:numCache>
            </c:numRef>
          </c:val>
          <c:extLst>
            <c:ext xmlns:c16="http://schemas.microsoft.com/office/drawing/2014/chart" uri="{C3380CC4-5D6E-409C-BE32-E72D297353CC}">
              <c16:uniqueId val="{00000003-0BA0-4642-ABFB-7F7A965933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BA0-4642-ABFB-7F7A965933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c:v>
                </c:pt>
                <c:pt idx="3">
                  <c:v>3</c:v>
                </c:pt>
                <c:pt idx="6">
                  <c:v>2</c:v>
                </c:pt>
                <c:pt idx="9">
                  <c:v>2</c:v>
                </c:pt>
                <c:pt idx="12">
                  <c:v>1</c:v>
                </c:pt>
              </c:numCache>
            </c:numRef>
          </c:val>
          <c:extLst>
            <c:ext xmlns:c16="http://schemas.microsoft.com/office/drawing/2014/chart" uri="{C3380CC4-5D6E-409C-BE32-E72D297353CC}">
              <c16:uniqueId val="{00000005-0BA0-4642-ABFB-7F7A965933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1593</c:v>
                </c:pt>
                <c:pt idx="3">
                  <c:v>1559</c:v>
                </c:pt>
                <c:pt idx="6">
                  <c:v>1475</c:v>
                </c:pt>
                <c:pt idx="9">
                  <c:v>1449</c:v>
                </c:pt>
                <c:pt idx="12">
                  <c:v>1404</c:v>
                </c:pt>
              </c:numCache>
            </c:numRef>
          </c:val>
          <c:extLst>
            <c:ext xmlns:c16="http://schemas.microsoft.com/office/drawing/2014/chart" uri="{C3380CC4-5D6E-409C-BE32-E72D297353CC}">
              <c16:uniqueId val="{00000006-0BA0-4642-ABFB-7F7A965933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1844</c:v>
                </c:pt>
                <c:pt idx="3">
                  <c:v>1674</c:v>
                </c:pt>
                <c:pt idx="6">
                  <c:v>1486</c:v>
                </c:pt>
                <c:pt idx="9">
                  <c:v>1298</c:v>
                </c:pt>
                <c:pt idx="12">
                  <c:v>1108</c:v>
                </c:pt>
              </c:numCache>
            </c:numRef>
          </c:val>
          <c:extLst>
            <c:ext xmlns:c16="http://schemas.microsoft.com/office/drawing/2014/chart" uri="{C3380CC4-5D6E-409C-BE32-E72D297353CC}">
              <c16:uniqueId val="{00000007-0BA0-4642-ABFB-7F7A965933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351</c:v>
                </c:pt>
                <c:pt idx="3">
                  <c:v>417</c:v>
                </c:pt>
                <c:pt idx="6">
                  <c:v>560</c:v>
                </c:pt>
                <c:pt idx="9">
                  <c:v>91</c:v>
                </c:pt>
                <c:pt idx="12">
                  <c:v>72</c:v>
                </c:pt>
              </c:numCache>
            </c:numRef>
          </c:val>
          <c:extLst>
            <c:ext xmlns:c16="http://schemas.microsoft.com/office/drawing/2014/chart" uri="{C3380CC4-5D6E-409C-BE32-E72D297353CC}">
              <c16:uniqueId val="{00000008-0BA0-4642-ABFB-7F7A965933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76</c:v>
                </c:pt>
                <c:pt idx="3">
                  <c:v>65</c:v>
                </c:pt>
                <c:pt idx="6">
                  <c:v>54</c:v>
                </c:pt>
                <c:pt idx="9">
                  <c:v>43</c:v>
                </c:pt>
                <c:pt idx="12">
                  <c:v>35</c:v>
                </c:pt>
              </c:numCache>
            </c:numRef>
          </c:val>
          <c:extLst>
            <c:ext xmlns:c16="http://schemas.microsoft.com/office/drawing/2014/chart" uri="{C3380CC4-5D6E-409C-BE32-E72D297353CC}">
              <c16:uniqueId val="{00000009-0BA0-4642-ABFB-7F7A965933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10480</c:v>
                </c:pt>
                <c:pt idx="3">
                  <c:v>10133</c:v>
                </c:pt>
                <c:pt idx="6">
                  <c:v>10583</c:v>
                </c:pt>
                <c:pt idx="9">
                  <c:v>10173</c:v>
                </c:pt>
                <c:pt idx="12">
                  <c:v>9859</c:v>
                </c:pt>
              </c:numCache>
            </c:numRef>
          </c:val>
          <c:extLst>
            <c:ext xmlns:c16="http://schemas.microsoft.com/office/drawing/2014/chart" uri="{C3380CC4-5D6E-409C-BE32-E72D297353CC}">
              <c16:uniqueId val="{0000000A-0BA0-4642-ABFB-7F7A9659335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2811</c:v>
                </c:pt>
                <c:pt idx="2">
                  <c:v>#N/A</c:v>
                </c:pt>
                <c:pt idx="3">
                  <c:v>#N/A</c:v>
                </c:pt>
                <c:pt idx="4">
                  <c:v>2256</c:v>
                </c:pt>
                <c:pt idx="5">
                  <c:v>#N/A</c:v>
                </c:pt>
                <c:pt idx="6">
                  <c:v>#N/A</c:v>
                </c:pt>
                <c:pt idx="7">
                  <c:v>2251</c:v>
                </c:pt>
                <c:pt idx="8">
                  <c:v>#N/A</c:v>
                </c:pt>
                <c:pt idx="9">
                  <c:v>#N/A</c:v>
                </c:pt>
                <c:pt idx="10">
                  <c:v>1117</c:v>
                </c:pt>
                <c:pt idx="11">
                  <c:v>#N/A</c:v>
                </c:pt>
                <c:pt idx="12">
                  <c:v>#N/A</c:v>
                </c:pt>
                <c:pt idx="13">
                  <c:v>804</c:v>
                </c:pt>
                <c:pt idx="14">
                  <c:v>#N/A</c:v>
                </c:pt>
              </c:numCache>
            </c:numRef>
          </c:val>
          <c:smooth val="0"/>
          <c:extLst>
            <c:ext xmlns:c16="http://schemas.microsoft.com/office/drawing/2014/chart" uri="{C3380CC4-5D6E-409C-BE32-E72D297353CC}">
              <c16:uniqueId val="{0000000B-0BA0-4642-ABFB-7F7A9659335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1760</c:v>
                </c:pt>
                <c:pt idx="1">
                  <c:v>1653</c:v>
                </c:pt>
                <c:pt idx="2">
                  <c:v>1360</c:v>
                </c:pt>
              </c:numCache>
            </c:numRef>
          </c:val>
          <c:extLst>
            <c:ext xmlns:c16="http://schemas.microsoft.com/office/drawing/2014/chart" uri="{C3380CC4-5D6E-409C-BE32-E72D297353CC}">
              <c16:uniqueId val="{00000000-55E0-4C2C-90BD-43896E8648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642</c:v>
                </c:pt>
                <c:pt idx="1">
                  <c:v>820</c:v>
                </c:pt>
                <c:pt idx="2">
                  <c:v>920</c:v>
                </c:pt>
              </c:numCache>
            </c:numRef>
          </c:val>
          <c:extLst>
            <c:ext xmlns:c16="http://schemas.microsoft.com/office/drawing/2014/chart" uri="{C3380CC4-5D6E-409C-BE32-E72D297353CC}">
              <c16:uniqueId val="{00000001-55E0-4C2C-90BD-43896E8648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647</c:v>
                </c:pt>
                <c:pt idx="1">
                  <c:v>752</c:v>
                </c:pt>
                <c:pt idx="2">
                  <c:v>847</c:v>
                </c:pt>
              </c:numCache>
            </c:numRef>
          </c:val>
          <c:extLst>
            <c:ext xmlns:c16="http://schemas.microsoft.com/office/drawing/2014/chart" uri="{C3380CC4-5D6E-409C-BE32-E72D297353CC}">
              <c16:uniqueId val="{00000002-55E0-4C2C-90BD-43896E8648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{2E827278-91AE-46DB-BB8A-5B3DD5ED68D2}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6F8-4290-B640-2FF6A60E27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{AFD13FD4-F158-4E32-8A32-92B7B1808A5F}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F8-4290-B640-2FF6A60E27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{ACDC92A8-6A73-487D-ACFC-15A8D86253C7}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F8-4290-B640-2FF6A60E27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{3E95FB8B-7A8C-4894-A5D7-0F286C11005B}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F8-4290-B640-2FF6A60E27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{07C018FD-F2FA-48F5-A0EC-F2A162B2A85E}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F8-4290-B640-2FF6A60E278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{2C492092-01E3-4F1B-800C-9C194839ED89}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6F8-4290-B640-2FF6A60E278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{E101665D-7ADF-4C7A-859B-1CD07BC15BC0}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6F8-4290-B640-2FF6A60E278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{119CAD36-0605-49D4-A631-75A8CF9AD9A0}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6F8-4290-B640-2FF6A60E278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{5BC5F8D9-2AE7-481C-8E5D-1BFE0F937716}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6F8-4290-B640-2FF6A60E27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54.3</c:v>
                </c:pt>
                <c:pt idx="8">
                  <c:v>55.6</c:v>
                </c:pt>
                <c:pt idx="16">
                  <c:v>56.7</c:v>
                </c:pt>
                <c:pt idx="24">
                  <c:v>58.5</c:v>
                </c:pt>
                <c:pt idx="32">
                  <c:v>61.3</c:v>
                </c:pt>
              </c:numCache>
            </c:numRef>
          </c:xVal>
          <c:yVal>
            <c:numRef>
              <c:f>公会計指標分析・財政指標組合せ分析表!$BP$51:$DC$51</c:f>
              <c:numCache>
                <c:formatCode>#,##0.0;"▲ "#,##0.0</c:formatCode>
                <c:ptCount val="40"/>
                <c:pt idx="0">
                  <c:v>58</c:v>
                </c:pt>
                <c:pt idx="8">
                  <c:v>45.6</c:v>
                </c:pt>
                <c:pt idx="16">
                  <c:v>45.9</c:v>
                </c:pt>
                <c:pt idx="24">
                  <c:v>22.8</c:v>
                </c:pt>
                <c:pt idx="32">
                  <c:v>15.8</c:v>
                </c:pt>
              </c:numCache>
            </c:numRef>
          </c:yVal>
          <c:smooth val="0"/>
          <c:extLst>
            <c:ext xmlns:c16="http://schemas.microsoft.com/office/drawing/2014/chart" uri="{C3380CC4-5D6E-409C-BE32-E72D297353CC}">
              <c16:uniqueId val="{00000009-D6F8-4290-B640-2FF6A60E278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{AF771B83-B4A2-42F7-915F-1A8AE737BCEE}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6F8-4290-B640-2FF6A60E278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{E34A0FF7-1ACC-4C59-8BF3-B9296603668E}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F8-4290-B640-2FF6A60E27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{51D5E020-B8BE-43F0-94F2-B498EE92307F}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F8-4290-B640-2FF6A60E27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{72976F8C-A5D6-4C07-9100-3D23B7E340DF}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F8-4290-B640-2FF6A60E27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{9ED56B7C-07E0-4040-B58C-2910170322B6}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F8-4290-B640-2FF6A60E278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{1AF1564E-3DE9-43B8-9B06-A488E2EEFDFB}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6F8-4290-B640-2FF6A60E2786}"/>
                </c:ext>
              </c:extLst>
            </c:dLbl>
            <c:dLbl>
              <c:idx val="16"/>
              <c:layout>
                <c:manualLayout>
                  <c:x val="-2.622589270138911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{1992C8FA-A24D-4C77-A991-FF5FF4224741}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6F8-4290-B640-2FF6A60E2786}"/>
                </c:ext>
              </c:extLst>
            </c:dLbl>
            <c:dLbl>
              <c:idx val="24"/>
              <c:layout>
                <c:manualLayout>
                  <c:x val="-3.7935058418417343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{871655AA-D697-45AD-973C-D6A61B89A891}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6F8-4290-B640-2FF6A60E278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{4ACDDAE4-B5FD-4886-860F-27F1041546C4}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6F8-4290-B640-2FF6A60E27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D6F8-4290-B640-2FF6A60E2786}"/>
            </c:ext>
          </c:extLst>
        </c:ser>
        <c:dLbls>
          <c:showLegendKey val="0"/>
          <c:showVal val="1"/>
          <c:showCatName val="0"/>
          <c:showSerName val="0"/>
          <c:showPercent val="0"/>
          <c:showBubbleSize val="0"/>
        </c:dLbls>
        <c:axId val="46179840"/>
        <c:axId val="46181760"/>
      </c:scatterChart>
      <c:valAx>
        <c:axId val="46179840"/>
        <c:scaling>
          <c:orientation val="maxMin"/>
          <c:max val="64"/>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{4C8D732E-74F2-411F-8FCC-00052C07CCF3}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2B4-48DB-BC14-13B3B8BECD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{644095CC-445D-4892-AC66-1AB0D60CB2C2}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B4-48DB-BC14-13B3B8BECD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{4DD6CB7A-E706-45D7-96E7-2585BFE462D3}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B4-48DB-BC14-13B3B8BECD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{C45347EF-9AB7-4B51-A2BD-5DA4134A77B9}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B4-48DB-BC14-13B3B8BECD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{3E679B20-9FA1-4E18-8AA2-12403530B7E0}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B4-48DB-BC14-13B3B8BECD1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{BE5992AC-6613-4B33-B161-109A5677CA02}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2B4-48DB-BC14-13B3B8BECD1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{87B09C63-9739-4A7A-A9AA-0533D05F1B5E}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2B4-48DB-BC14-13B3B8BECD1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{16C974FC-073B-4A82-897A-B3EF07000E64}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2B4-48DB-BC14-13B3B8BECD1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{9461E017-A43B-4926-83B1-9A9651307F22}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2B4-48DB-BC14-13B3B8BECD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9.1999999999999993</c:v>
                </c:pt>
                <c:pt idx="16">
                  <c:v>9.4</c:v>
                </c:pt>
                <c:pt idx="24">
                  <c:v>9.8000000000000007</c:v>
                </c:pt>
                <c:pt idx="32">
                  <c:v>10</c:v>
                </c:pt>
              </c:numCache>
            </c:numRef>
          </c:xVal>
          <c:yVal>
            <c:numRef>
              <c:f>公会計指標分析・財政指標組合せ分析表!$BP$73:$DC$73</c:f>
              <c:numCache>
                <c:formatCode>#,##0.0;"▲ "#,##0.0</c:formatCode>
                <c:ptCount val="40"/>
                <c:pt idx="0">
                  <c:v>58</c:v>
                </c:pt>
                <c:pt idx="8">
                  <c:v>45.6</c:v>
                </c:pt>
                <c:pt idx="16">
                  <c:v>45.9</c:v>
                </c:pt>
                <c:pt idx="24">
                  <c:v>22.8</c:v>
                </c:pt>
                <c:pt idx="32">
                  <c:v>15.8</c:v>
                </c:pt>
              </c:numCache>
            </c:numRef>
          </c:yVal>
          <c:smooth val="0"/>
          <c:extLst>
            <c:ext xmlns:c16="http://schemas.microsoft.com/office/drawing/2014/chart" uri="{C3380CC4-5D6E-409C-BE32-E72D297353CC}">
              <c16:uniqueId val="{00000009-82B4-48DB-BC14-13B3B8BECD1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{CE0D3D83-ACDB-4D10-B8EB-3508792DC4F1}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2B4-48DB-BC14-13B3B8BECD1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{4B40063C-4071-48A7-A4D9-2430CF9F975D}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B4-48DB-BC14-13B3B8BECD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{7B86F214-8247-439A-98B4-3BBC2FE50251}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B4-48DB-BC14-13B3B8BECD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{44C07453-2D6E-4D92-8685-96074430F866}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B4-48DB-BC14-13B3B8BECD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{4E108C4E-3FE2-44C2-A1BA-E3C2CF9471A6}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B4-48DB-BC14-13B3B8BECD1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{BAFC6AF1-E643-486C-9659-9DBB699AF2EF}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2B4-48DB-BC14-13B3B8BECD1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{1A0B27B3-B30A-42CB-BD13-495ABE575C63}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2B4-48DB-BC14-13B3B8BECD1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{C65E65AA-C1C6-4E97-8567-9CAB8D58B7F4}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2B4-48DB-BC14-13B3B8BECD1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{84E6B6C5-BDCB-4985-BCEC-C43F3504D0B9}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2B4-48DB-BC14-13B3B8BECD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82B4-48DB-BC14-13B3B8BECD16}"/>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鹿児島県西之表市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元利償還金以上の地方債発行額を抑制していることにより、新たな償還金より完済額が上回っていることにより減少している。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今後、老朽化した公共施設の長寿命化を控え、長期振興計画と公共施設等総合管理計画を連動させて、事業選択を精査し、新規の地方債発行の抑制を図る。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満期一括償還地方債はない。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鹿児島県西之表市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昨年度に引き続き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償還額が新規発行地方債額を上回ったことにより残高の減少となった。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今後、既存の公共施設の維持補修費など長寿命化に係る経費も増大すると見込まれる。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長期振興計画と公共施設等総合管理計画を連動させ、単年度に負担が来ぬよう改修事業費等を平準化させ、地方債発行を抑制し、将来負担額の軽減に努める。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鹿児島県西之表市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から令和元年度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にかけの基金残高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における主な要因は、ふるさと納税による寄付金を積み立てているふるさと応援寄附金において、基金を繰り入れた額以上のふるさと応援寄附金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減債基金について、大規模普通建設事業の起債に係る元金償還開始までの積立をおこなったためである。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財政調整基金について、昨年度に引き続き地方交付金・臨時財政対策債等の歳入が減り、公債費である元利償還金が増えたことなどにより、基金繰入額以上に積み戻すことができなかっ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百万円減少した。減債基金に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ついては、昨年度に引き続き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大規模普通建設事業の起債に係る元金償還開始までの積み立てにより、前年度比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億円増加し、ふるさと納税寄附基金においては、寄付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額より基金繰入が上回ったことから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令和元年度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かけて、財政調整基金を繰り入れた予算編成を行い、年度中において前年度繰越金など財源を見いだせた場合、基金繰入金の減額を行っているが、繰入金以上に積み戻すことができずに基金が減少してる。基金全体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、減債基金が増加しているが、償還のための積立であることから、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緊急時に必要となる財政調整基金の確保を図るために、歳入の確保に努め、さらに事務事業評価による事業精査を行い歳出の抑制を行っていく。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公共施設建設基金：西之表市公共施設建設事業の財源に充てる。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ふるさと応援寄附基金：ふるさと応援寄附金を積み立て、寄付者が希望する使途に応じた事業に充当する。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都市計画事業基金：都市計画税収納額のうち、事業に要した費用の残額を積立て、事業認可を受けた事業に充当する。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ふるさと応援寄附基金：翌年度の当初予算において事業への充当を行った額より、寄付金が上回ったため増額となった。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都市計画事業基金：都市計画事業資金に充当に対し、未充当額が生じたことから使途を限定した基金に積むため基金創設し積立てを行った。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公共施設建設基金においては、今後、公共施設等の長寿命化対策事業の増加が見込まることから、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一定額を確保していく。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ふるさと応援寄附基金については、引き続きふるさと応援寄附金を積立て、速やかに寄付者の希望使途に応じた事業に充当する。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都市計画事業基金については、今後の都市計画事業認可事業に充当する。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地方税の減収や昨年度に引き続き臨時財政対策債等の歳入が減り、また新型コロナウイルス感染症対策の一般財源対応分等の歳出が増加したことにより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、基金繰入額以上に積み戻すことができなかったため、前年度比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依存財源である地方交付税や国県支出金の変動や扶助費など社会保障関連経費の伸びが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不透明</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であるため、財政調整基金による財源調整を行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い、また、新型コロナウイルス感染症による感染対策や経済対策及びさつまいも基腐病対策の財源とした。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も新型コロナウイルス感染症やさつまいも基腐病の状況が不透明であることから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、歳入の確保に努め、さらに事務事業評価による事業精査を行い歳出の抑制を図り、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必要な事業への財源確保が行えるよう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西之表市長期振興計画実施計画運用基準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年度繰越の防災行政無線（デジタル化）設置事業に係る元利償還金開始までの積立による増。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公共施設等の長寿命化対策事業の増加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や市営住宅建替事業が見込まれることから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、西之表市長期振興計画実施計画運用基準に基づき、事業規模が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億円程度になる事業を実施する担保として、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事業開始から償還までに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の積立を行う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636516B-8E52-4A1F-8E40-B9D781396F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8E45663-5602-4685-96FF-2B9BE67092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E7AD8A2-15B6-4F5C-8633-0E2DED61BCE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DC57D26-0673-4323-842D-36EE1516E74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18C3687-7D5E-448F-A9FE-30F7D661934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E8D072D-2D7B-4172-81ED-962BCAA88CE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6181192-DA18-46A2-9C1E-48EE365D880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A8B9F4C-8D8F-4B8D-B05D-3455115705C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7264FE2-4B89-42C7-BA71-B42D9366A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550F8A2-E6E6-4C35-A2F7-0EA94D9F405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810D536-578F-4DD9-B8B5-013C39F1A77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9F2C505-290D-441A-A8B5-D6CEB00A5E1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14,958
14,883
205.66
13,090,102
12,643,869
277,235
5,916,924
9,859,047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9860F5A-2F1B-437D-AC96-1C6817E641B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7893416-796E-4814-98D5-BFDE3241763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62F36A9-1FC1-4C5E-B980-280C6E8AFD8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6566CD8-3E14-4C92-9B88-F62CD21A7C4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8806637-0ECF-4735-A9EE-FAE7A8620DA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A2A90D8-0B08-4511-BE49-E1CFEAED929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D096248-F525-47F1-B07F-55FE955575B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8715F80-4C32-4E53-8EA0-BA1587C5B10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BA000A1-F12F-4AFD-AFF2-65C974BAB75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E9DF568-D801-4F89-A50F-9F2AE7F475A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0E5B555-8D21-432B-BD85-931716D87D1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4D8EFCB-3602-4E85-97B9-70EC495BCE8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32C912A-F574-4EEC-99D8-32F6924DA56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6BD531A-62BA-4FA0-9921-94DBD92320E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1C04C58-F695-4CEB-8A44-767F0FD4AC1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365CE69-2C04-4EB5-8DC7-9ACE8E79EC3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44F87AF-C39C-44D2-8C8F-0A2BC14A048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154F0BA-62E5-40B0-99E4-B3A9D277757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BFBBFB0-049A-4820-B139-8F20270FE90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B56DFC6C-8CFE-40C7-820E-7914331AF35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32F8C5B-8A32-4318-A19B-01F08114A3B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3437DFF-AC57-4717-B3B8-8774D030DFD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4BC8837-F9B6-4639-958A-BAA75803A80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FC5DA437-1D6E-416C-A7A1-E6BB57ED39F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3158BF7-B452-4267-89B0-3B43AA240A9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FFD055D-8316-4A19-A29E-05C0500598A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BA13992-B68A-46F7-9607-3DAFC8B1BD0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D46564C-CAFF-4061-A671-2665DAD4A9B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7698F33-1D41-4E08-94A0-0864DDB0C39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0B80428-4CB2-4442-B479-B14A4D494D2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E87392F-5715-4651-ADC2-7F232939619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3BFD6B9-EF72-4EA2-A4FC-CB47B411E8D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22F51D6-DC12-4B25-8DA7-3FF85764B00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1DA317E-8D12-4234-ADB1-09E784864E7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6E8CE67B-1D6D-4DDB-B261-93C7CA1FF8A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全国平均、鹿児島県平均及び類似団体平均より低い水準である。</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月に公共施設等総合管理計画を策定し、個別計画（長寿命化計画）が概ね策定されていることから、今後は、両計画に基づき、更新・統廃合・長寿命化を実施し、施設の維持管理を適切に進めていく。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B300B4B-552C-4503-ADCA-555A1171100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6B93D3B-5FF7-413E-BD6E-2A751869C72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99CE8B1B-D996-4317-B52A-01AFD8AD699A}"/>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992CE425-604C-4787-A394-93C84BB9D26F}"/>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1AC8693C-A2C8-4C5A-A5B1-64E20F42BA5D}"/>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4AFE85CE-EB59-4D6B-9E42-0EF652D16E09}"/>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57CF340E-4C27-4496-ADBA-1CF867133E5A}"/>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A27E9C64-2A6F-4661-954E-829C2C68295A}"/>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F0D660B7-9A7C-45F4-A1EB-A18D89E66C65}"/>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7D0D261B-DB8C-4C38-A56D-CE036417AA1C}"/>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558850CF-C221-4BE1-9D90-6E2A79239FAD}"/>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F0BE6196-2A5A-486D-BA80-47B1D5B9E75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5B5D1479-8A67-4DCF-8ADE-0AEFF05F992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AA3155B5-BC70-43F6-9999-37AB9B05599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FA08AEE9-6BB2-48E1-BE39-3E492953F2D8}"/>
            </a:ext>
          </a:extLst>
        </xdr:cNvPr>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4384E925-1D0A-40FF-A29F-5261A5EBE99B}"/>
            </a:ext>
          </a:extLst>
        </xdr:cNvPr>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A64FA968-4A19-432C-94E6-63F1CDB9222C}"/>
            </a:ext>
          </a:extLst>
        </xdr:cNvPr>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AD784236-22A2-47E7-B043-638AD391C7B9}"/>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7F5A9ADD-AA0E-4B8B-AA9A-60FD732B37BA}"/>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a:extLst>
            <a:ext uri="{FF2B5EF4-FFF2-40B4-BE49-F238E27FC236}">
              <a16:creationId xmlns:a16="http://schemas.microsoft.com/office/drawing/2014/main" id="{694497F9-0E4A-4C07-BA7A-6D485F1504D8}"/>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F612CE99-50E2-45A3-834B-EA72EC30594D}"/>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1B3985CB-851E-493C-A4EA-14E5B6AA6DFF}"/>
            </a:ext>
          </a:extLst>
        </xdr:cNvPr>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A0CE6F9E-CA49-4CD9-B9C0-AE8797BCFB15}"/>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30C4DDF7-C39D-4152-91D2-F7847A232204}"/>
            </a:ext>
          </a:extLst>
        </xdr:cNvPr>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6BDC3499-C7AA-424E-9B66-7D18FCAA8351}"/>
            </a:ext>
          </a:extLst>
        </xdr:cNvPr>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96332B84-0CF4-4BEF-9AE0-A60C7828838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5A4615F3-05E3-4B2A-AF9D-1BCCF51DAAB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2D6AE52-824C-44E9-9574-FD97D3044AB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5C96B15-CD20-4957-944A-D555CE18CFB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2162CC0-2AEB-419A-8467-41F3A639B0A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50292</xdr:rowOff>
    </xdr:from>
    <xdr:to>
      <xdr:col>23</xdr:col>
      <xdr:colOff>136525</xdr:colOff>
      <xdr:row>29</xdr:row>
      <xdr:rowOff>151892</xdr:rowOff>
    </xdr:to>
    <xdr:sp macro="" textlink="">
      <xdr:nvSpPr>
        <xdr:cNvPr id="79" name="楕円 78">
          <a:extLst>
            <a:ext uri="{FF2B5EF4-FFF2-40B4-BE49-F238E27FC236}">
              <a16:creationId xmlns:a16="http://schemas.microsoft.com/office/drawing/2014/main" id="{E02A2485-3DE5-4AB9-A579-58F7EA36D1F1}"/>
            </a:ext>
          </a:extLst>
        </xdr:cNvPr>
        <xdr:cNvSpPr/>
      </xdr:nvSpPr>
      <xdr:spPr>
        <a:xfrm>
          <a:off x="4711700" y="57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73169</xdr:rowOff>
    </xdr:from>
    <xdr:ext cx="405111" cy="259045"/>
    <xdr:sp macro="" textlink="">
      <xdr:nvSpPr>
        <xdr:cNvPr id="80" name="有形固定資産減価償却率該当値テキスト">
          <a:extLst>
            <a:ext uri="{FF2B5EF4-FFF2-40B4-BE49-F238E27FC236}">
              <a16:creationId xmlns:a16="http://schemas.microsoft.com/office/drawing/2014/main" id="{E78AD153-CFDF-4688-85E8-BCD50B4B8417}"/>
            </a:ext>
          </a:extLst>
        </xdr:cNvPr>
        <xdr:cNvSpPr txBox="1"/>
      </xdr:nvSpPr>
      <xdr:spPr>
        <a:xfrm>
          <a:off x="4813300" y="5645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161290</xdr:rowOff>
    </xdr:from>
    <xdr:to>
      <xdr:col>19</xdr:col>
      <xdr:colOff>187325</xdr:colOff>
      <xdr:row>29</xdr:row>
      <xdr:rowOff>91440</xdr:rowOff>
    </xdr:to>
    <xdr:sp macro="" textlink="">
      <xdr:nvSpPr>
        <xdr:cNvPr id="81" name="楕円 80">
          <a:extLst>
            <a:ext uri="{FF2B5EF4-FFF2-40B4-BE49-F238E27FC236}">
              <a16:creationId xmlns:a16="http://schemas.microsoft.com/office/drawing/2014/main" id="{1B57034F-23B2-47FB-B913-023329B27FC1}"/>
            </a:ext>
          </a:extLst>
        </xdr:cNvPr>
        <xdr:cNvSpPr/>
      </xdr:nvSpPr>
      <xdr:spPr>
        <a:xfrm>
          <a:off x="4000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40640</xdr:rowOff>
    </xdr:from>
    <xdr:to>
      <xdr:col>23</xdr:col>
      <xdr:colOff>85725</xdr:colOff>
      <xdr:row>29</xdr:row>
      <xdr:rowOff>101092</xdr:rowOff>
    </xdr:to>
    <xdr:cxnSp macro="">
      <xdr:nvCxnSpPr>
        <xdr:cNvPr id="82" name="直線コネクタ 81">
          <a:extLst>
            <a:ext uri="{FF2B5EF4-FFF2-40B4-BE49-F238E27FC236}">
              <a16:creationId xmlns:a16="http://schemas.microsoft.com/office/drawing/2014/main" id="{6A5A2EAC-F3A4-444C-BFEB-6A6A8B183C6B}"/>
            </a:ext>
          </a:extLst>
        </xdr:cNvPr>
        <xdr:cNvCxnSpPr/>
      </xdr:nvCxnSpPr>
      <xdr:spPr>
        <a:xfrm>
          <a:off x="4051300" y="5784215"/>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122428</xdr:rowOff>
    </xdr:from>
    <xdr:to>
      <xdr:col>15</xdr:col>
      <xdr:colOff>187325</xdr:colOff>
      <xdr:row>29</xdr:row>
      <xdr:rowOff>52578</xdr:rowOff>
    </xdr:to>
    <xdr:sp macro="" textlink="">
      <xdr:nvSpPr>
        <xdr:cNvPr id="83" name="楕円 82">
          <a:extLst>
            <a:ext uri="{FF2B5EF4-FFF2-40B4-BE49-F238E27FC236}">
              <a16:creationId xmlns:a16="http://schemas.microsoft.com/office/drawing/2014/main" id="{56584557-E058-4CB1-B178-DBE3F317F1D7}"/>
            </a:ext>
          </a:extLst>
        </xdr:cNvPr>
        <xdr:cNvSpPr/>
      </xdr:nvSpPr>
      <xdr:spPr>
        <a:xfrm>
          <a:off x="3238500" y="56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1778</xdr:rowOff>
    </xdr:from>
    <xdr:to>
      <xdr:col>19</xdr:col>
      <xdr:colOff>136525</xdr:colOff>
      <xdr:row>29</xdr:row>
      <xdr:rowOff>40640</xdr:rowOff>
    </xdr:to>
    <xdr:cxnSp macro="">
      <xdr:nvCxnSpPr>
        <xdr:cNvPr id="84" name="直線コネクタ 83">
          <a:extLst>
            <a:ext uri="{FF2B5EF4-FFF2-40B4-BE49-F238E27FC236}">
              <a16:creationId xmlns:a16="http://schemas.microsoft.com/office/drawing/2014/main" id="{425BB35A-D691-4391-B279-C74BA8059EE5}"/>
            </a:ext>
          </a:extLst>
        </xdr:cNvPr>
        <xdr:cNvCxnSpPr/>
      </xdr:nvCxnSpPr>
      <xdr:spPr>
        <a:xfrm>
          <a:off x="3289300" y="5745353"/>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98679</xdr:rowOff>
    </xdr:from>
    <xdr:to>
      <xdr:col>11</xdr:col>
      <xdr:colOff>187325</xdr:colOff>
      <xdr:row>29</xdr:row>
      <xdr:rowOff>28829</xdr:rowOff>
    </xdr:to>
    <xdr:sp macro="" textlink="">
      <xdr:nvSpPr>
        <xdr:cNvPr id="85" name="楕円 84">
          <a:extLst>
            <a:ext uri="{FF2B5EF4-FFF2-40B4-BE49-F238E27FC236}">
              <a16:creationId xmlns:a16="http://schemas.microsoft.com/office/drawing/2014/main" id="{2A29306C-61FD-4720-AF36-E3C2850B3BAC}"/>
            </a:ext>
          </a:extLst>
        </xdr:cNvPr>
        <xdr:cNvSpPr/>
      </xdr:nvSpPr>
      <xdr:spPr>
        <a:xfrm>
          <a:off x="2476500" y="56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149479</xdr:rowOff>
    </xdr:from>
    <xdr:to>
      <xdr:col>15</xdr:col>
      <xdr:colOff>136525</xdr:colOff>
      <xdr:row>29</xdr:row>
      <xdr:rowOff>1778</xdr:rowOff>
    </xdr:to>
    <xdr:cxnSp macro="">
      <xdr:nvCxnSpPr>
        <xdr:cNvPr id="86" name="直線コネクタ 85">
          <a:extLst>
            <a:ext uri="{FF2B5EF4-FFF2-40B4-BE49-F238E27FC236}">
              <a16:creationId xmlns:a16="http://schemas.microsoft.com/office/drawing/2014/main" id="{3A3A861C-E66C-43B8-9E94-5FA24C3217B1}"/>
            </a:ext>
          </a:extLst>
        </xdr:cNvPr>
        <xdr:cNvCxnSpPr/>
      </xdr:nvCxnSpPr>
      <xdr:spPr>
        <a:xfrm>
          <a:off x="2527300" y="5721604"/>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70612</xdr:rowOff>
    </xdr:from>
    <xdr:to>
      <xdr:col>7</xdr:col>
      <xdr:colOff>187325</xdr:colOff>
      <xdr:row>29</xdr:row>
      <xdr:rowOff>762</xdr:rowOff>
    </xdr:to>
    <xdr:sp macro="" textlink="">
      <xdr:nvSpPr>
        <xdr:cNvPr id="87" name="楕円 86">
          <a:extLst>
            <a:ext uri="{FF2B5EF4-FFF2-40B4-BE49-F238E27FC236}">
              <a16:creationId xmlns:a16="http://schemas.microsoft.com/office/drawing/2014/main" id="{537A2484-E60E-4643-AB67-7A273C062220}"/>
            </a:ext>
          </a:extLst>
        </xdr:cNvPr>
        <xdr:cNvSpPr/>
      </xdr:nvSpPr>
      <xdr:spPr>
        <a:xfrm>
          <a:off x="1714500" y="564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121412</xdr:rowOff>
    </xdr:from>
    <xdr:to>
      <xdr:col>11</xdr:col>
      <xdr:colOff>136525</xdr:colOff>
      <xdr:row>28</xdr:row>
      <xdr:rowOff>149479</xdr:rowOff>
    </xdr:to>
    <xdr:cxnSp macro="">
      <xdr:nvCxnSpPr>
        <xdr:cNvPr id="88" name="直線コネクタ 87">
          <a:extLst>
            <a:ext uri="{FF2B5EF4-FFF2-40B4-BE49-F238E27FC236}">
              <a16:creationId xmlns:a16="http://schemas.microsoft.com/office/drawing/2014/main" id="{A696C932-E7FB-41D2-B181-723F078AA2BF}"/>
            </a:ext>
          </a:extLst>
        </xdr:cNvPr>
        <xdr:cNvCxnSpPr/>
      </xdr:nvCxnSpPr>
      <xdr:spPr>
        <a:xfrm>
          <a:off x="1765300" y="5693537"/>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a:extLst>
            <a:ext uri="{FF2B5EF4-FFF2-40B4-BE49-F238E27FC236}">
              <a16:creationId xmlns:a16="http://schemas.microsoft.com/office/drawing/2014/main" id="{10F6DE82-3526-472E-B6D2-24018E0E8D68}"/>
            </a:ext>
          </a:extLst>
        </xdr:cNvPr>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a:extLst>
            <a:ext uri="{FF2B5EF4-FFF2-40B4-BE49-F238E27FC236}">
              <a16:creationId xmlns:a16="http://schemas.microsoft.com/office/drawing/2014/main" id="{88C0E026-AC5B-4AD8-85A1-84D6BD7F24B8}"/>
            </a:ext>
          </a:extLst>
        </xdr:cNvPr>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a:extLst>
            <a:ext uri="{FF2B5EF4-FFF2-40B4-BE49-F238E27FC236}">
              <a16:creationId xmlns:a16="http://schemas.microsoft.com/office/drawing/2014/main" id="{F489E302-54DD-4ED1-92EC-CFF6C7F03864}"/>
            </a:ext>
          </a:extLst>
        </xdr:cNvPr>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a:extLst>
            <a:ext uri="{FF2B5EF4-FFF2-40B4-BE49-F238E27FC236}">
              <a16:creationId xmlns:a16="http://schemas.microsoft.com/office/drawing/2014/main" id="{FA9C9DFF-AEC2-481E-83AB-E8FE8DE43D6E}"/>
            </a:ext>
          </a:extLst>
        </xdr:cNvPr>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107967</xdr:rowOff>
    </xdr:from>
    <xdr:ext cx="405111" cy="259045"/>
    <xdr:sp macro="" textlink="">
      <xdr:nvSpPr>
        <xdr:cNvPr id="93" name="n_1mainValue有形固定資産減価償却率">
          <a:extLst>
            <a:ext uri="{FF2B5EF4-FFF2-40B4-BE49-F238E27FC236}">
              <a16:creationId xmlns:a16="http://schemas.microsoft.com/office/drawing/2014/main" id="{BAE4DC63-A1E2-465F-80BE-978B3F83EDF2}"/>
            </a:ext>
          </a:extLst>
        </xdr:cNvPr>
        <xdr:cNvSpPr txBox="1"/>
      </xdr:nvSpPr>
      <xdr:spPr>
        <a:xfrm>
          <a:off x="38360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69105</xdr:rowOff>
    </xdr:from>
    <xdr:ext cx="405111" cy="259045"/>
    <xdr:sp macro="" textlink="">
      <xdr:nvSpPr>
        <xdr:cNvPr id="94" name="n_2mainValue有形固定資産減価償却率">
          <a:extLst>
            <a:ext uri="{FF2B5EF4-FFF2-40B4-BE49-F238E27FC236}">
              <a16:creationId xmlns:a16="http://schemas.microsoft.com/office/drawing/2014/main" id="{D50F397C-6D79-4F5C-987E-573D816CA731}"/>
            </a:ext>
          </a:extLst>
        </xdr:cNvPr>
        <xdr:cNvSpPr txBox="1"/>
      </xdr:nvSpPr>
      <xdr:spPr>
        <a:xfrm>
          <a:off x="3086744" y="5469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45356</xdr:rowOff>
    </xdr:from>
    <xdr:ext cx="405111" cy="259045"/>
    <xdr:sp macro="" textlink="">
      <xdr:nvSpPr>
        <xdr:cNvPr id="95" name="n_3mainValue有形固定資産減価償却率">
          <a:extLst>
            <a:ext uri="{FF2B5EF4-FFF2-40B4-BE49-F238E27FC236}">
              <a16:creationId xmlns:a16="http://schemas.microsoft.com/office/drawing/2014/main" id="{3E82D8A1-DF07-4D0C-9115-0C99CCA04F2B}"/>
            </a:ext>
          </a:extLst>
        </xdr:cNvPr>
        <xdr:cNvSpPr txBox="1"/>
      </xdr:nvSpPr>
      <xdr:spPr>
        <a:xfrm>
          <a:off x="2324744" y="544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17289</xdr:rowOff>
    </xdr:from>
    <xdr:ext cx="405111" cy="259045"/>
    <xdr:sp macro="" textlink="">
      <xdr:nvSpPr>
        <xdr:cNvPr id="96" name="n_4mainValue有形固定資産減価償却率">
          <a:extLst>
            <a:ext uri="{FF2B5EF4-FFF2-40B4-BE49-F238E27FC236}">
              <a16:creationId xmlns:a16="http://schemas.microsoft.com/office/drawing/2014/main" id="{55EA2634-46BD-4547-9573-93BF45E95D0C}"/>
            </a:ext>
          </a:extLst>
        </xdr:cNvPr>
        <xdr:cNvSpPr txBox="1"/>
      </xdr:nvSpPr>
      <xdr:spPr>
        <a:xfrm>
          <a:off x="1562744" y="541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4800BACD-7574-48E9-A8FD-4835926BA6E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7B9089F2-DB81-4C6E-A8CD-CD1C7EC1A5E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41A5FD16-1756-4031-B6DB-06E37447ABB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8F76C647-3AD0-4106-A7F4-EBCE94ED03E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81987390-ADD4-4B52-8647-FB7E67E98D7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5194141E-C4E3-4BD7-89A2-6E753E72E2A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B0292A16-08FA-4280-A3B7-38DD31AD558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C60A2762-1202-45E9-8ABF-FAD7DACB589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7F4AD131-973A-43C8-867B-5BEC22BBFD6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6902376E-CEE3-47AF-8698-AF077BA45DB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9CC9FD9D-C902-4472-88F4-D09CF53DE39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379455F5-56DF-4635-B797-3A87A99C9A5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C07C318E-E9D8-4C0F-8BD5-C059F6B863E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債務償還比率は、鹿児島県平均や全国平均及び類似団体平均を下回っている。令和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償還額が新規発行地方債額を上回ったことにより残高の減少となり、将来負担額が減少となった。今後も年度予算での償還額以上の借入を行わない等の対応を行い、地方債の平準化を進める。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E09EE0DC-CA40-4A42-9EFD-320FA811F85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6455D327-086A-4838-B9B6-137A66277A1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25743884-BC56-49F1-A2B1-B4EE54C668E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9E5BF4FC-22B3-4532-9FF7-CEB7832C7CF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53288543-A230-4B94-B909-4F3D32B5A89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67ADD8C5-903E-4EB2-863D-F7D0C80BC23D}"/>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A9CBD20B-0630-4FDF-999A-75F7A740930C}"/>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36A7BBB6-66EE-4DE6-8774-9D95B9FCCA7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90ECDA30-D26A-4841-A4AF-CFA4F2C9F8B1}"/>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304AE187-042A-4C5E-9DCC-4E301468221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5EAB7808-97EB-45F7-97B6-71B1F49D1A6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B65CE236-26D1-4CC9-B1A6-A8968610733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3BDB3D1C-4209-4BAE-9AB4-61E36DB3E01F}"/>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9C156205-458D-43CA-905F-46759578A7D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83145CAA-860A-4622-ACA0-C68817879D92}"/>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532C1EE9-C3DC-4A22-B370-C8D3335EBCF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4DD8C7A7-520E-4B1B-B2B0-ACC76BEE521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6D20F5E9-C91A-4978-94F6-C1D027F9A3E7}"/>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0A1EF002-00BC-439B-851A-E24AACBE91D7}"/>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AA2B5315-58E2-4A56-822E-FA48D9640B6C}"/>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FAECD9FF-6587-45A9-A7FB-DBECDFCB9888}"/>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4D313AEB-89A1-4648-B605-3F0F74D217BD}"/>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2" name="債務償還比率平均値テキスト">
          <a:extLst>
            <a:ext uri="{FF2B5EF4-FFF2-40B4-BE49-F238E27FC236}">
              <a16:creationId xmlns:a16="http://schemas.microsoft.com/office/drawing/2014/main" id="{6B5EA8B1-F412-488F-841A-C6568DC8CFFE}"/>
            </a:ext>
          </a:extLst>
        </xdr:cNvPr>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E58B6DA3-CAE7-43EB-ABEA-7EC6D7D7D722}"/>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id="{5E2E6687-9CF9-4A5F-B9EB-187C96D7520B}"/>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id="{7CBC758A-06A6-4B85-8706-9711EF5B871D}"/>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id="{3EF2F28F-8EBB-48A1-BA30-C5F23E2BEA35}"/>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id="{6CA0060E-6AD9-4FF2-8DF2-F9B9F23204D5}"/>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59A1B4EE-1933-4743-AEEA-3B190DBB230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B36ACD0B-8C97-43AA-AAAA-7724E99EC99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61DE8C3-4D81-407C-BB0B-D918D9FB274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C40CD531-1F93-4529-99B3-D9AF36DCC01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FDEA0C8-1145-44FE-BEB0-9FDE989509E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100632</xdr:rowOff>
    </xdr:from>
    <xdr:to>
      <xdr:col>76</xdr:col>
      <xdr:colOff>73025</xdr:colOff>
      <xdr:row>29</xdr:row>
      <xdr:rowOff>30782</xdr:rowOff>
    </xdr:to>
    <xdr:sp macro="" textlink="">
      <xdr:nvSpPr>
        <xdr:cNvPr id="143" name="楕円 142">
          <a:extLst>
            <a:ext uri="{FF2B5EF4-FFF2-40B4-BE49-F238E27FC236}">
              <a16:creationId xmlns:a16="http://schemas.microsoft.com/office/drawing/2014/main" id="{2325E119-433D-4B6B-9BBB-E0E58F557F5E}"/>
            </a:ext>
          </a:extLst>
        </xdr:cNvPr>
        <xdr:cNvSpPr/>
      </xdr:nvSpPr>
      <xdr:spPr>
        <a:xfrm>
          <a:off x="14744700" y="567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123509</xdr:rowOff>
    </xdr:from>
    <xdr:ext cx="469744" cy="259045"/>
    <xdr:sp macro="" textlink="">
      <xdr:nvSpPr>
        <xdr:cNvPr id="144" name="債務償還比率該当値テキスト">
          <a:extLst>
            <a:ext uri="{FF2B5EF4-FFF2-40B4-BE49-F238E27FC236}">
              <a16:creationId xmlns:a16="http://schemas.microsoft.com/office/drawing/2014/main" id="{84B74FA4-848F-4C82-BD06-9F4651B91E7D}"/>
            </a:ext>
          </a:extLst>
        </xdr:cNvPr>
        <xdr:cNvSpPr txBox="1"/>
      </xdr:nvSpPr>
      <xdr:spPr>
        <a:xfrm>
          <a:off x="14846300" y="552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166842</xdr:rowOff>
    </xdr:from>
    <xdr:to>
      <xdr:col>72</xdr:col>
      <xdr:colOff>123825</xdr:colOff>
      <xdr:row>29</xdr:row>
      <xdr:rowOff>96992</xdr:rowOff>
    </xdr:to>
    <xdr:sp macro="" textlink="">
      <xdr:nvSpPr>
        <xdr:cNvPr id="145" name="楕円 144">
          <a:extLst>
            <a:ext uri="{FF2B5EF4-FFF2-40B4-BE49-F238E27FC236}">
              <a16:creationId xmlns:a16="http://schemas.microsoft.com/office/drawing/2014/main" id="{12AC200A-0D25-44D6-89DC-FFDE53F37F2B}"/>
            </a:ext>
          </a:extLst>
        </xdr:cNvPr>
        <xdr:cNvSpPr/>
      </xdr:nvSpPr>
      <xdr:spPr>
        <a:xfrm>
          <a:off x="14033500" y="573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151432</xdr:rowOff>
    </xdr:from>
    <xdr:to>
      <xdr:col>76</xdr:col>
      <xdr:colOff>22225</xdr:colOff>
      <xdr:row>29</xdr:row>
      <xdr:rowOff>46192</xdr:rowOff>
    </xdr:to>
    <xdr:cxnSp macro="">
      <xdr:nvCxnSpPr>
        <xdr:cNvPr id="146" name="直線コネクタ 145">
          <a:extLst>
            <a:ext uri="{FF2B5EF4-FFF2-40B4-BE49-F238E27FC236}">
              <a16:creationId xmlns:a16="http://schemas.microsoft.com/office/drawing/2014/main" id="{85FB2C17-888A-40FC-80CE-041714FEB33B}"/>
            </a:ext>
          </a:extLst>
        </xdr:cNvPr>
        <xdr:cNvCxnSpPr/>
      </xdr:nvCxnSpPr>
      <xdr:spPr>
        <a:xfrm flipV="1">
          <a:off x="14084300" y="5723557"/>
          <a:ext cx="711200" cy="6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128119</xdr:rowOff>
    </xdr:from>
    <xdr:to>
      <xdr:col>68</xdr:col>
      <xdr:colOff>123825</xdr:colOff>
      <xdr:row>30</xdr:row>
      <xdr:rowOff>58269</xdr:rowOff>
    </xdr:to>
    <xdr:sp macro="" textlink="">
      <xdr:nvSpPr>
        <xdr:cNvPr id="147" name="楕円 146">
          <a:extLst>
            <a:ext uri="{FF2B5EF4-FFF2-40B4-BE49-F238E27FC236}">
              <a16:creationId xmlns:a16="http://schemas.microsoft.com/office/drawing/2014/main" id="{3F8C5E34-162F-4B1D-B01C-361D27A64F8A}"/>
            </a:ext>
          </a:extLst>
        </xdr:cNvPr>
        <xdr:cNvSpPr/>
      </xdr:nvSpPr>
      <xdr:spPr>
        <a:xfrm>
          <a:off x="13271500" y="587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46192</xdr:rowOff>
    </xdr:from>
    <xdr:to>
      <xdr:col>72</xdr:col>
      <xdr:colOff>73025</xdr:colOff>
      <xdr:row>30</xdr:row>
      <xdr:rowOff>7469</xdr:rowOff>
    </xdr:to>
    <xdr:cxnSp macro="">
      <xdr:nvCxnSpPr>
        <xdr:cNvPr id="148" name="直線コネクタ 147">
          <a:extLst>
            <a:ext uri="{FF2B5EF4-FFF2-40B4-BE49-F238E27FC236}">
              <a16:creationId xmlns:a16="http://schemas.microsoft.com/office/drawing/2014/main" id="{04769214-C389-4091-9DE0-E7D3B72D2C6D}"/>
            </a:ext>
          </a:extLst>
        </xdr:cNvPr>
        <xdr:cNvCxnSpPr/>
      </xdr:nvCxnSpPr>
      <xdr:spPr>
        <a:xfrm flipV="1">
          <a:off x="13322300" y="5789767"/>
          <a:ext cx="762000" cy="13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82883</xdr:rowOff>
    </xdr:from>
    <xdr:to>
      <xdr:col>64</xdr:col>
      <xdr:colOff>123825</xdr:colOff>
      <xdr:row>30</xdr:row>
      <xdr:rowOff>13033</xdr:rowOff>
    </xdr:to>
    <xdr:sp macro="" textlink="">
      <xdr:nvSpPr>
        <xdr:cNvPr id="149" name="楕円 148">
          <a:extLst>
            <a:ext uri="{FF2B5EF4-FFF2-40B4-BE49-F238E27FC236}">
              <a16:creationId xmlns:a16="http://schemas.microsoft.com/office/drawing/2014/main" id="{31B3D750-68B2-4A9F-87E9-F3EA5AE60F26}"/>
            </a:ext>
          </a:extLst>
        </xdr:cNvPr>
        <xdr:cNvSpPr/>
      </xdr:nvSpPr>
      <xdr:spPr>
        <a:xfrm>
          <a:off x="12509500" y="582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133683</xdr:rowOff>
    </xdr:from>
    <xdr:to>
      <xdr:col>68</xdr:col>
      <xdr:colOff>73025</xdr:colOff>
      <xdr:row>30</xdr:row>
      <xdr:rowOff>7469</xdr:rowOff>
    </xdr:to>
    <xdr:cxnSp macro="">
      <xdr:nvCxnSpPr>
        <xdr:cNvPr id="150" name="直線コネクタ 149">
          <a:extLst>
            <a:ext uri="{FF2B5EF4-FFF2-40B4-BE49-F238E27FC236}">
              <a16:creationId xmlns:a16="http://schemas.microsoft.com/office/drawing/2014/main" id="{6C3057CF-1E43-4F02-8C8C-21ADC7C44660}"/>
            </a:ext>
          </a:extLst>
        </xdr:cNvPr>
        <xdr:cNvCxnSpPr/>
      </xdr:nvCxnSpPr>
      <xdr:spPr>
        <a:xfrm>
          <a:off x="12560300" y="5877258"/>
          <a:ext cx="762000" cy="4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51253</xdr:rowOff>
    </xdr:from>
    <xdr:to>
      <xdr:col>60</xdr:col>
      <xdr:colOff>123825</xdr:colOff>
      <xdr:row>30</xdr:row>
      <xdr:rowOff>152853</xdr:rowOff>
    </xdr:to>
    <xdr:sp macro="" textlink="">
      <xdr:nvSpPr>
        <xdr:cNvPr id="151" name="楕円 150">
          <a:extLst>
            <a:ext uri="{FF2B5EF4-FFF2-40B4-BE49-F238E27FC236}">
              <a16:creationId xmlns:a16="http://schemas.microsoft.com/office/drawing/2014/main" id="{39D58B91-C0F9-4A10-8D84-1E2855F0A9C8}"/>
            </a:ext>
          </a:extLst>
        </xdr:cNvPr>
        <xdr:cNvSpPr/>
      </xdr:nvSpPr>
      <xdr:spPr>
        <a:xfrm>
          <a:off x="11747500" y="59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133683</xdr:rowOff>
    </xdr:from>
    <xdr:to>
      <xdr:col>64</xdr:col>
      <xdr:colOff>73025</xdr:colOff>
      <xdr:row>30</xdr:row>
      <xdr:rowOff>102053</xdr:rowOff>
    </xdr:to>
    <xdr:cxnSp macro="">
      <xdr:nvCxnSpPr>
        <xdr:cNvPr id="152" name="直線コネクタ 151">
          <a:extLst>
            <a:ext uri="{FF2B5EF4-FFF2-40B4-BE49-F238E27FC236}">
              <a16:creationId xmlns:a16="http://schemas.microsoft.com/office/drawing/2014/main" id="{3DE99B37-20E2-45DB-BEC9-77C2B30D8F9C}"/>
            </a:ext>
          </a:extLst>
        </xdr:cNvPr>
        <xdr:cNvCxnSpPr/>
      </xdr:nvCxnSpPr>
      <xdr:spPr>
        <a:xfrm flipV="1">
          <a:off x="11798300" y="5877258"/>
          <a:ext cx="762000" cy="13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53" name="n_1aveValue債務償還比率">
          <a:extLst>
            <a:ext uri="{FF2B5EF4-FFF2-40B4-BE49-F238E27FC236}">
              <a16:creationId xmlns:a16="http://schemas.microsoft.com/office/drawing/2014/main" id="{4C0E4376-D9A4-470A-9BF7-C6B0E99A8617}"/>
            </a:ext>
          </a:extLst>
        </xdr:cNvPr>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4" name="n_2aveValue債務償還比率">
          <a:extLst>
            <a:ext uri="{FF2B5EF4-FFF2-40B4-BE49-F238E27FC236}">
              <a16:creationId xmlns:a16="http://schemas.microsoft.com/office/drawing/2014/main" id="{A56475D7-B2B0-4E2D-9632-3D6A425A220D}"/>
            </a:ext>
          </a:extLst>
        </xdr:cNvPr>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55" name="n_3aveValue債務償還比率">
          <a:extLst>
            <a:ext uri="{FF2B5EF4-FFF2-40B4-BE49-F238E27FC236}">
              <a16:creationId xmlns:a16="http://schemas.microsoft.com/office/drawing/2014/main" id="{8928564F-31ED-4F90-943E-025CE9F21A0E}"/>
            </a:ext>
          </a:extLst>
        </xdr:cNvPr>
        <xdr:cNvSpPr txBox="1"/>
      </xdr:nvSpPr>
      <xdr:spPr>
        <a:xfrm>
          <a:off x="12325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a:extLst>
            <a:ext uri="{FF2B5EF4-FFF2-40B4-BE49-F238E27FC236}">
              <a16:creationId xmlns:a16="http://schemas.microsoft.com/office/drawing/2014/main" id="{D9FB957F-10ED-4E4A-9841-D2818FFE2C7C}"/>
            </a:ext>
          </a:extLst>
        </xdr:cNvPr>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113519</xdr:rowOff>
    </xdr:from>
    <xdr:ext cx="469744" cy="259045"/>
    <xdr:sp macro="" textlink="">
      <xdr:nvSpPr>
        <xdr:cNvPr id="157" name="n_1mainValue債務償還比率">
          <a:extLst>
            <a:ext uri="{FF2B5EF4-FFF2-40B4-BE49-F238E27FC236}">
              <a16:creationId xmlns:a16="http://schemas.microsoft.com/office/drawing/2014/main" id="{A79F90F2-3925-48D4-8CE7-003CE0DB5CE8}"/>
            </a:ext>
          </a:extLst>
        </xdr:cNvPr>
        <xdr:cNvSpPr txBox="1"/>
      </xdr:nvSpPr>
      <xdr:spPr>
        <a:xfrm>
          <a:off x="13836727" y="551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74796</xdr:rowOff>
    </xdr:from>
    <xdr:ext cx="469744" cy="259045"/>
    <xdr:sp macro="" textlink="">
      <xdr:nvSpPr>
        <xdr:cNvPr id="158" name="n_2mainValue債務償還比率">
          <a:extLst>
            <a:ext uri="{FF2B5EF4-FFF2-40B4-BE49-F238E27FC236}">
              <a16:creationId xmlns:a16="http://schemas.microsoft.com/office/drawing/2014/main" id="{8B360FDA-CB1F-4C20-B7AE-8B820D111C7F}"/>
            </a:ext>
          </a:extLst>
        </xdr:cNvPr>
        <xdr:cNvSpPr txBox="1"/>
      </xdr:nvSpPr>
      <xdr:spPr>
        <a:xfrm>
          <a:off x="13087427" y="564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29560</xdr:rowOff>
    </xdr:from>
    <xdr:ext cx="469744" cy="259045"/>
    <xdr:sp macro="" textlink="">
      <xdr:nvSpPr>
        <xdr:cNvPr id="159" name="n_3mainValue債務償還比率">
          <a:extLst>
            <a:ext uri="{FF2B5EF4-FFF2-40B4-BE49-F238E27FC236}">
              <a16:creationId xmlns:a16="http://schemas.microsoft.com/office/drawing/2014/main" id="{7145C532-9534-40A6-9DF4-4885E22C6C04}"/>
            </a:ext>
          </a:extLst>
        </xdr:cNvPr>
        <xdr:cNvSpPr txBox="1"/>
      </xdr:nvSpPr>
      <xdr:spPr>
        <a:xfrm>
          <a:off x="12325427" y="560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143980</xdr:rowOff>
    </xdr:from>
    <xdr:ext cx="469744" cy="259045"/>
    <xdr:sp macro="" textlink="">
      <xdr:nvSpPr>
        <xdr:cNvPr id="160" name="n_4mainValue債務償還比率">
          <a:extLst>
            <a:ext uri="{FF2B5EF4-FFF2-40B4-BE49-F238E27FC236}">
              <a16:creationId xmlns:a16="http://schemas.microsoft.com/office/drawing/2014/main" id="{58EE19E3-A832-42A4-920C-CAA348E02D75}"/>
            </a:ext>
          </a:extLst>
        </xdr:cNvPr>
        <xdr:cNvSpPr txBox="1"/>
      </xdr:nvSpPr>
      <xdr:spPr>
        <a:xfrm>
          <a:off x="11563427" y="605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5312B913-7A9A-4258-874B-7E389541126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38FADAAF-8F97-47A4-B653-0339CB83034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551C2C94-F7F8-40BE-945F-7C7A39C208D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7F6B02B9-5B97-45DB-A67D-05C6C73EDB3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71F66B11-0C16-4C6E-964F-AA5C7A305C3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6C8E7AF5-E429-411F-BD66-2D5307F1FB4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4CB34C5-441D-4371-826C-9D5880405B9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C442879-77C8-4E9D-8613-925C9665748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3DB8CF6-B15D-43B8-B821-C738F694059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F477F69-E5EC-4ABA-886F-86C91DD0C0C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CD539A4-DD0F-474D-B91A-5C090092437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30ED9CC-2190-4224-8CA7-840BE38AB35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7FD8245-810B-453C-AD14-B2D74633DBD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86D9860-3EA2-42F2-8C39-9C88B3F55BC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FD44E7F-C155-4811-86A0-ED46E93AB64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462BB77-18BC-44EF-B0E2-C15483C145A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14,958
14,883
205.66
13,090,102
12,643,869
277,235
5,916,924
9,859,047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C0FD00D-DA41-478A-8DAF-6E3711F5E66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11DAC2C-3FE9-4946-921F-CCD0BFF0ED2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CB88262-AC4D-4227-ADEE-DDAF026AE4E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1B24C73-6E08-4918-80C3-6EE96EF6505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5FC8238-40F8-4474-B873-76FA3BBC339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6D2507B-8D00-415B-BF1A-54A036DE887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C0B6773-8976-4F71-ADC9-F89DFF0E976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D2DFE93-B4C6-455A-A3C0-1E613F95C50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CD3756F-5674-4D93-9C75-A2239D78CD7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60213F4-1A83-4DBD-8E1D-3130D82916E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0050B20-2607-47A3-9D5F-D5DC646B68F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989ABC4-D59B-481C-927F-DB7A58C3DB6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402220A-7FD7-400C-AEA4-86C69A03679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3A88B99-8166-4076-AB57-B0ED457FD0F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86FDAE5-E9B7-4FF9-9BD2-44516B8C3A7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867E12F-3DA3-4C6B-BF95-76287C2E2D7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52EF728-5F13-4FFE-8012-BDBCDC2B11C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F169D12-9634-48E9-9C4A-40944C29816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85F8882-FBE7-4764-BA77-B88A13E57D3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07F8121-622F-42CD-B381-D744DD834E0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EA6CA71-C5B0-43F3-A178-2BEA6375069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231FEC8-D431-4ACC-9F3F-6E0B1A54357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3A1FEBD-E383-4247-8C97-DC777A07F4F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1B0AC2C-3514-447E-B1C7-819C75D4740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752CB15-8DF1-42ED-9210-0E54F978BE2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2136DD7-8D44-417E-9ED9-BDBFD4235C9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C8B904F-A0CB-4820-B88F-114DF07BA9A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B6254F7-8521-400E-87AB-FC03CDB0009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9411499-A5FA-4048-86EF-94FB2073139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9E4AA29-271B-4EB4-912A-28EB88EC40F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D067D77-FE87-466B-A767-600163A4684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AB53AA4-6EB0-43D7-A870-CD7D8D25EF9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7FF97C6-4237-4F9F-BFD4-30CD4F5ACC0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FAC5FDF-F92E-4534-8E61-56D89F75883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E394B82-E2FF-457A-8A85-8D83456666E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4C95C49-26AC-41EA-8723-73C3BE31990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BB4C915-BB87-4516-9717-9F672176BB2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DA476A4-1116-4DF6-8062-695864C96D9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13C187A-A949-4BFB-9947-27214F5AC5F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FCA1A3C-5570-4339-AC7E-D51D02F16B2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BB2FE47-126C-4EC5-9E08-5260F1DD0AA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C7F1E79-0F0C-4EB8-BB8C-E9538096E40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91763F1-F500-4C46-B4C8-DE28D8A4736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42D006D-D1AF-4E22-927E-1A8BB0C2978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DDD079C-2F5F-428F-9112-1AEF212C0FE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CC2A2F18-C8FB-45FF-BD09-99FEE507EE0F}"/>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4E8F8A9A-ED10-4D5D-B7CA-5737251678B6}"/>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92F869F2-0581-4B8A-87DD-7DDAE3D4CABD}"/>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6D6BD239-3320-43DE-BDA7-338637590B27}"/>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F3815AB3-03B9-425B-8EE7-D49C6DA49E8F}"/>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3BD42457-9B3C-4495-B2B1-2AB39C99BD85}"/>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33183AFC-A6D2-42CB-9CE5-58B6F8B4C563}"/>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1F4ECF90-75B8-4C6F-9A28-82CD1ED19282}"/>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5804D967-F756-424C-A70F-73E02CF89BFF}"/>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F1869A11-7F71-41FB-B960-D39111EE871B}"/>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93E77957-714C-46EA-AF04-3B1FD297A19D}"/>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5D5E319-7AC8-434B-8BC1-844EBEAEE58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7B979FE-1C12-4C6C-A2C0-C0865F08C58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205D89F-EF77-4087-AB69-EC810890FF2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8593A2B-BAD1-429A-B5C6-55391A09D03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79B97D4-E282-4A24-A050-DC9C94EAE0F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99695</xdr:rowOff>
    </xdr:from>
    <xdr:to>
      <xdr:col>24</xdr:col>
      <xdr:colOff>114300</xdr:colOff>
      <xdr:row>38</xdr:row>
      <xdr:rowOff>29845</xdr:rowOff>
    </xdr:to>
    <xdr:sp macro="" textlink="">
      <xdr:nvSpPr>
        <xdr:cNvPr id="73" name="楕円 72">
          <a:extLst>
            <a:ext uri="{FF2B5EF4-FFF2-40B4-BE49-F238E27FC236}">
              <a16:creationId xmlns:a16="http://schemas.microsoft.com/office/drawing/2014/main" id="{C01040ED-D905-4A6A-94FF-50CF60D3D38D}"/>
            </a:ext>
          </a:extLst>
        </xdr:cNvPr>
        <xdr:cNvSpPr/>
      </xdr:nvSpPr>
      <xdr:spPr>
        <a:xfrm>
          <a:off x="45847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122572</xdr:rowOff>
    </xdr:from>
    <xdr:ext cx="405111" cy="259045"/>
    <xdr:sp macro="" textlink="">
      <xdr:nvSpPr>
        <xdr:cNvPr id="74" name="【道路】&#10;有形固定資産減価償却率該当値テキスト">
          <a:extLst>
            <a:ext uri="{FF2B5EF4-FFF2-40B4-BE49-F238E27FC236}">
              <a16:creationId xmlns:a16="http://schemas.microsoft.com/office/drawing/2014/main" id="{25D3526A-BE38-4A19-B7B6-223BA64DEF32}"/>
            </a:ext>
          </a:extLst>
        </xdr:cNvPr>
        <xdr:cNvSpPr txBox="1"/>
      </xdr:nvSpPr>
      <xdr:spPr>
        <a:xfrm>
          <a:off x="4673600"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xdr:rowOff>
    </xdr:from>
    <xdr:to>
      <xdr:col>20</xdr:col>
      <xdr:colOff>38100</xdr:colOff>
      <xdr:row>37</xdr:row>
      <xdr:rowOff>111760</xdr:rowOff>
    </xdr:to>
    <xdr:sp macro="" textlink="">
      <xdr:nvSpPr>
        <xdr:cNvPr id="75" name="楕円 74">
          <a:extLst>
            <a:ext uri="{FF2B5EF4-FFF2-40B4-BE49-F238E27FC236}">
              <a16:creationId xmlns:a16="http://schemas.microsoft.com/office/drawing/2014/main" id="{DB252EB5-D94E-40E0-9BA1-CA8FEF2799B1}"/>
            </a:ext>
          </a:extLst>
        </xdr:cNvPr>
        <xdr:cNvSpPr/>
      </xdr:nvSpPr>
      <xdr:spPr>
        <a:xfrm>
          <a:off x="3746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60960</xdr:rowOff>
    </xdr:from>
    <xdr:to>
      <xdr:col>24</xdr:col>
      <xdr:colOff>63500</xdr:colOff>
      <xdr:row>37</xdr:row>
      <xdr:rowOff>150495</xdr:rowOff>
    </xdr:to>
    <xdr:cxnSp macro="">
      <xdr:nvCxnSpPr>
        <xdr:cNvPr id="76" name="直線コネクタ 75">
          <a:extLst>
            <a:ext uri="{FF2B5EF4-FFF2-40B4-BE49-F238E27FC236}">
              <a16:creationId xmlns:a16="http://schemas.microsoft.com/office/drawing/2014/main" id="{41DD233A-FDC9-4587-8626-C8ED057F762F}"/>
            </a:ext>
          </a:extLst>
        </xdr:cNvPr>
        <xdr:cNvCxnSpPr/>
      </xdr:nvCxnSpPr>
      <xdr:spPr>
        <a:xfrm>
          <a:off x="3797300" y="6404610"/>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153035</xdr:rowOff>
    </xdr:from>
    <xdr:to>
      <xdr:col>15</xdr:col>
      <xdr:colOff>101600</xdr:colOff>
      <xdr:row>37</xdr:row>
      <xdr:rowOff>83185</xdr:rowOff>
    </xdr:to>
    <xdr:sp macro="" textlink="">
      <xdr:nvSpPr>
        <xdr:cNvPr id="77" name="楕円 76">
          <a:extLst>
            <a:ext uri="{FF2B5EF4-FFF2-40B4-BE49-F238E27FC236}">
              <a16:creationId xmlns:a16="http://schemas.microsoft.com/office/drawing/2014/main" id="{47A98557-C10E-461D-9840-06C83908C7C9}"/>
            </a:ext>
          </a:extLst>
        </xdr:cNvPr>
        <xdr:cNvSpPr/>
      </xdr:nvSpPr>
      <xdr:spPr>
        <a:xfrm>
          <a:off x="2857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32385</xdr:rowOff>
    </xdr:from>
    <xdr:to>
      <xdr:col>19</xdr:col>
      <xdr:colOff>177800</xdr:colOff>
      <xdr:row>37</xdr:row>
      <xdr:rowOff>60960</xdr:rowOff>
    </xdr:to>
    <xdr:cxnSp macro="">
      <xdr:nvCxnSpPr>
        <xdr:cNvPr id="78" name="直線コネクタ 77">
          <a:extLst>
            <a:ext uri="{FF2B5EF4-FFF2-40B4-BE49-F238E27FC236}">
              <a16:creationId xmlns:a16="http://schemas.microsoft.com/office/drawing/2014/main" id="{33F461EB-9BB9-4BE1-A734-3BBD5B1AA5CB}"/>
            </a:ext>
          </a:extLst>
        </xdr:cNvPr>
        <xdr:cNvCxnSpPr/>
      </xdr:nvCxnSpPr>
      <xdr:spPr>
        <a:xfrm>
          <a:off x="2908300" y="63760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114935</xdr:rowOff>
    </xdr:from>
    <xdr:to>
      <xdr:col>10</xdr:col>
      <xdr:colOff>165100</xdr:colOff>
      <xdr:row>37</xdr:row>
      <xdr:rowOff>45085</xdr:rowOff>
    </xdr:to>
    <xdr:sp macro="" textlink="">
      <xdr:nvSpPr>
        <xdr:cNvPr id="79" name="楕円 78">
          <a:extLst>
            <a:ext uri="{FF2B5EF4-FFF2-40B4-BE49-F238E27FC236}">
              <a16:creationId xmlns:a16="http://schemas.microsoft.com/office/drawing/2014/main" id="{A806B18E-A105-48A3-A6E7-7B83F6E7AC52}"/>
            </a:ext>
          </a:extLst>
        </xdr:cNvPr>
        <xdr:cNvSpPr/>
      </xdr:nvSpPr>
      <xdr:spPr>
        <a:xfrm>
          <a:off x="1968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165735</xdr:rowOff>
    </xdr:from>
    <xdr:to>
      <xdr:col>15</xdr:col>
      <xdr:colOff>50800</xdr:colOff>
      <xdr:row>37</xdr:row>
      <xdr:rowOff>32385</xdr:rowOff>
    </xdr:to>
    <xdr:cxnSp macro="">
      <xdr:nvCxnSpPr>
        <xdr:cNvPr id="80" name="直線コネクタ 79">
          <a:extLst>
            <a:ext uri="{FF2B5EF4-FFF2-40B4-BE49-F238E27FC236}">
              <a16:creationId xmlns:a16="http://schemas.microsoft.com/office/drawing/2014/main" id="{09DA3B6A-801C-44FF-817F-0FDE8776C1B8}"/>
            </a:ext>
          </a:extLst>
        </xdr:cNvPr>
        <xdr:cNvCxnSpPr/>
      </xdr:nvCxnSpPr>
      <xdr:spPr>
        <a:xfrm>
          <a:off x="2019300" y="63379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80645</xdr:rowOff>
    </xdr:from>
    <xdr:to>
      <xdr:col>6</xdr:col>
      <xdr:colOff>38100</xdr:colOff>
      <xdr:row>37</xdr:row>
      <xdr:rowOff>10795</xdr:rowOff>
    </xdr:to>
    <xdr:sp macro="" textlink="">
      <xdr:nvSpPr>
        <xdr:cNvPr id="81" name="楕円 80">
          <a:extLst>
            <a:ext uri="{FF2B5EF4-FFF2-40B4-BE49-F238E27FC236}">
              <a16:creationId xmlns:a16="http://schemas.microsoft.com/office/drawing/2014/main" id="{A8AAE4D6-AF27-4708-8648-A1845B01688E}"/>
            </a:ext>
          </a:extLst>
        </xdr:cNvPr>
        <xdr:cNvSpPr/>
      </xdr:nvSpPr>
      <xdr:spPr>
        <a:xfrm>
          <a:off x="1079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131445</xdr:rowOff>
    </xdr:from>
    <xdr:to>
      <xdr:col>10</xdr:col>
      <xdr:colOff>114300</xdr:colOff>
      <xdr:row>36</xdr:row>
      <xdr:rowOff>165735</xdr:rowOff>
    </xdr:to>
    <xdr:cxnSp macro="">
      <xdr:nvCxnSpPr>
        <xdr:cNvPr id="82" name="直線コネクタ 81">
          <a:extLst>
            <a:ext uri="{FF2B5EF4-FFF2-40B4-BE49-F238E27FC236}">
              <a16:creationId xmlns:a16="http://schemas.microsoft.com/office/drawing/2014/main" id="{FB2219F2-81AE-4083-830C-898ABB8D62EC}"/>
            </a:ext>
          </a:extLst>
        </xdr:cNvPr>
        <xdr:cNvCxnSpPr/>
      </xdr:nvCxnSpPr>
      <xdr:spPr>
        <a:xfrm>
          <a:off x="1130300" y="63036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a:extLst>
            <a:ext uri="{FF2B5EF4-FFF2-40B4-BE49-F238E27FC236}">
              <a16:creationId xmlns:a16="http://schemas.microsoft.com/office/drawing/2014/main" id="{D0C1E7C1-70AD-4F9B-BEEC-7BD27F907D60}"/>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a:extLst>
            <a:ext uri="{FF2B5EF4-FFF2-40B4-BE49-F238E27FC236}">
              <a16:creationId xmlns:a16="http://schemas.microsoft.com/office/drawing/2014/main" id="{AA073DCF-DF18-4051-BC44-484ECBCA15B2}"/>
            </a:ext>
          </a:extLst>
        </xdr:cNvPr>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a:extLst>
            <a:ext uri="{FF2B5EF4-FFF2-40B4-BE49-F238E27FC236}">
              <a16:creationId xmlns:a16="http://schemas.microsoft.com/office/drawing/2014/main" id="{616B2E31-230D-4963-B128-AB4DE25E0C47}"/>
            </a:ext>
          </a:extLst>
        </xdr:cNvPr>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a:extLst>
            <a:ext uri="{FF2B5EF4-FFF2-40B4-BE49-F238E27FC236}">
              <a16:creationId xmlns:a16="http://schemas.microsoft.com/office/drawing/2014/main" id="{34AEFE5B-2D5A-4E23-9A6A-970D4F83BE54}"/>
            </a:ext>
          </a:extLst>
        </xdr:cNvPr>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128287</xdr:rowOff>
    </xdr:from>
    <xdr:ext cx="405111" cy="259045"/>
    <xdr:sp macro="" textlink="">
      <xdr:nvSpPr>
        <xdr:cNvPr id="87" name="n_1mainValue【道路】&#10;有形固定資産減価償却率">
          <a:extLst>
            <a:ext uri="{FF2B5EF4-FFF2-40B4-BE49-F238E27FC236}">
              <a16:creationId xmlns:a16="http://schemas.microsoft.com/office/drawing/2014/main" id="{F2C940EB-181B-496B-9502-E377EF477F7C}"/>
            </a:ext>
          </a:extLst>
        </xdr:cNvPr>
        <xdr:cNvSpPr txBox="1"/>
      </xdr:nvSpPr>
      <xdr:spPr>
        <a:xfrm>
          <a:off x="3582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99712</xdr:rowOff>
    </xdr:from>
    <xdr:ext cx="405111" cy="259045"/>
    <xdr:sp macro="" textlink="">
      <xdr:nvSpPr>
        <xdr:cNvPr id="88" name="n_2mainValue【道路】&#10;有形固定資産減価償却率">
          <a:extLst>
            <a:ext uri="{FF2B5EF4-FFF2-40B4-BE49-F238E27FC236}">
              <a16:creationId xmlns:a16="http://schemas.microsoft.com/office/drawing/2014/main" id="{9FE99081-9B73-4A60-A318-7E58DAE90049}"/>
            </a:ext>
          </a:extLst>
        </xdr:cNvPr>
        <xdr:cNvSpPr txBox="1"/>
      </xdr:nvSpPr>
      <xdr:spPr>
        <a:xfrm>
          <a:off x="2705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61612</xdr:rowOff>
    </xdr:from>
    <xdr:ext cx="405111" cy="259045"/>
    <xdr:sp macro="" textlink="">
      <xdr:nvSpPr>
        <xdr:cNvPr id="89" name="n_3mainValue【道路】&#10;有形固定資産減価償却率">
          <a:extLst>
            <a:ext uri="{FF2B5EF4-FFF2-40B4-BE49-F238E27FC236}">
              <a16:creationId xmlns:a16="http://schemas.microsoft.com/office/drawing/2014/main" id="{CBD81779-FDBC-4082-A5AF-C13BB54DD461}"/>
            </a:ext>
          </a:extLst>
        </xdr:cNvPr>
        <xdr:cNvSpPr txBox="1"/>
      </xdr:nvSpPr>
      <xdr:spPr>
        <a:xfrm>
          <a:off x="1816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27322</xdr:rowOff>
    </xdr:from>
    <xdr:ext cx="405111" cy="259045"/>
    <xdr:sp macro="" textlink="">
      <xdr:nvSpPr>
        <xdr:cNvPr id="90" name="n_4mainValue【道路】&#10;有形固定資産減価償却率">
          <a:extLst>
            <a:ext uri="{FF2B5EF4-FFF2-40B4-BE49-F238E27FC236}">
              <a16:creationId xmlns:a16="http://schemas.microsoft.com/office/drawing/2014/main" id="{DD9A2ECC-9F66-43B4-AB74-D5FDAEF44137}"/>
            </a:ext>
          </a:extLst>
        </xdr:cNvPr>
        <xdr:cNvSpPr txBox="1"/>
      </xdr:nvSpPr>
      <xdr:spPr>
        <a:xfrm>
          <a:off x="9277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8ACE410-A821-4743-B8ED-077B3E84F78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1FABE47-EBB4-40FD-B5BA-D49D965F29B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2CE8FBCB-1B85-4FC2-8D05-32658FC6458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86472B5-42E9-40FD-84F6-7417B954C43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FD7CC17-BA77-409D-889B-40710EBD960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41F53E6-1330-4029-AE8F-F0967B62C97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34D96B6-4FE1-41A8-B96D-9E03406262B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866AF62-5665-43E5-A571-EDBA4CA4458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7A4B9B4-2B3E-432A-882A-8115D8D4499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0873C5A-90B8-4F5D-8180-8FA99B70434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AD0FB575-3A67-4C8F-8634-D7018CE160BE}"/>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312BE1FE-9E49-4E2D-8832-B76F062D3D1D}"/>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B9B1EAB1-8FA4-49AF-B846-E5A1A8B8A5D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4F6E7B1-0BB2-48C5-8629-9C6422BC33B2}"/>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BFBFD197-E1B4-4622-B6B7-6AF7039E74DA}"/>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8FFEA93-DE04-45E0-8CF5-20286BA8D4F3}"/>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AAB911DF-EE4A-427A-815B-2F8A4E01EB86}"/>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3DE0DA72-E484-4660-8A24-7585C9544851}"/>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BB94712F-82AD-45FC-BA2F-BEDEDA0EB10B}"/>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7E630AAB-F3E2-4E12-9FEB-EA32438D80D3}"/>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647648CF-3062-4E13-9D4C-339B3A9A0468}"/>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34A161C6-834C-46D6-A7BE-75B613FA436A}"/>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4466671B-DD77-4108-A422-BBD07269A04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97386C2A-D120-404B-9AE9-F1F6CC41CC2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A6AD0133-75FA-4580-87B4-AC86823FEF7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0D6BF4C2-3833-4945-85A5-2B5C8D5D255C}"/>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CB2CC6DC-48EA-4A3E-8FBE-BC19F7FC156E}"/>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E034918C-06BB-48B5-9A72-2AE871B0A5FE}"/>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0EFF581C-A820-4CD2-95F3-45B3450043CF}"/>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C4AF3C1B-927D-4476-B992-2797E912C3A6}"/>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a:extLst>
            <a:ext uri="{FF2B5EF4-FFF2-40B4-BE49-F238E27FC236}">
              <a16:creationId xmlns:a16="http://schemas.microsoft.com/office/drawing/2014/main" id="{67361658-8CD9-4CC6-AFA0-48C3E884AE62}"/>
            </a:ext>
          </a:extLst>
        </xdr:cNvPr>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3794C865-6204-4B62-9578-0B61DB08D8DE}"/>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A333EF9A-28D6-42DF-8A9E-020B92746D69}"/>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789A59D4-71EF-4628-BC29-59A749069F72}"/>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2D6F6C2F-15D7-4B3B-A070-3DD6A8C20F3B}"/>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45FA0663-7AF2-4D2B-80DA-139AFF639B48}"/>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03826FF-1F8D-45C1-93B9-8C978EA6041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83E7E74-C079-4E66-A277-A02E9B7FAF9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72FBA61-A92C-4DC5-9818-DB6FD55DC2D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EC026F6-01DD-4FA1-90B8-C3DFBF0DCAC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1C7C6677-CE05-4A3E-B7DE-69D361A1693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167753</xdr:rowOff>
    </xdr:from>
    <xdr:to>
      <xdr:col>55</xdr:col>
      <xdr:colOff>50800</xdr:colOff>
      <xdr:row>39</xdr:row>
      <xdr:rowOff>97903</xdr:rowOff>
    </xdr:to>
    <xdr:sp macro="" textlink="">
      <xdr:nvSpPr>
        <xdr:cNvPr id="132" name="楕円 131">
          <a:extLst>
            <a:ext uri="{FF2B5EF4-FFF2-40B4-BE49-F238E27FC236}">
              <a16:creationId xmlns:a16="http://schemas.microsoft.com/office/drawing/2014/main" id="{3C3BCB66-BF8D-4DDE-9AE4-04C17AA23BF6}"/>
            </a:ext>
          </a:extLst>
        </xdr:cNvPr>
        <xdr:cNvSpPr/>
      </xdr:nvSpPr>
      <xdr:spPr>
        <a:xfrm>
          <a:off x="10426700" y="668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19180</xdr:rowOff>
    </xdr:from>
    <xdr:ext cx="534377" cy="259045"/>
    <xdr:sp macro="" textlink="">
      <xdr:nvSpPr>
        <xdr:cNvPr id="133" name="【道路】&#10;一人当たり延長該当値テキスト">
          <a:extLst>
            <a:ext uri="{FF2B5EF4-FFF2-40B4-BE49-F238E27FC236}">
              <a16:creationId xmlns:a16="http://schemas.microsoft.com/office/drawing/2014/main" id="{0CAC50D7-6F5B-4617-B9AD-D6F4A04F4A41}"/>
            </a:ext>
          </a:extLst>
        </xdr:cNvPr>
        <xdr:cNvSpPr txBox="1"/>
      </xdr:nvSpPr>
      <xdr:spPr>
        <a:xfrm>
          <a:off x="10515600" y="65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157542</xdr:rowOff>
    </xdr:from>
    <xdr:to>
      <xdr:col>50</xdr:col>
      <xdr:colOff>165100</xdr:colOff>
      <xdr:row>40</xdr:row>
      <xdr:rowOff>87692</xdr:rowOff>
    </xdr:to>
    <xdr:sp macro="" textlink="">
      <xdr:nvSpPr>
        <xdr:cNvPr id="134" name="楕円 133">
          <a:extLst>
            <a:ext uri="{FF2B5EF4-FFF2-40B4-BE49-F238E27FC236}">
              <a16:creationId xmlns:a16="http://schemas.microsoft.com/office/drawing/2014/main" id="{EEBF9278-EF69-4CBA-A675-D8E3A9C1484B}"/>
            </a:ext>
          </a:extLst>
        </xdr:cNvPr>
        <xdr:cNvSpPr/>
      </xdr:nvSpPr>
      <xdr:spPr>
        <a:xfrm>
          <a:off x="9588500" y="684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47103</xdr:rowOff>
    </xdr:from>
    <xdr:to>
      <xdr:col>55</xdr:col>
      <xdr:colOff>0</xdr:colOff>
      <xdr:row>40</xdr:row>
      <xdr:rowOff>36892</xdr:rowOff>
    </xdr:to>
    <xdr:cxnSp macro="">
      <xdr:nvCxnSpPr>
        <xdr:cNvPr id="135" name="直線コネクタ 134">
          <a:extLst>
            <a:ext uri="{FF2B5EF4-FFF2-40B4-BE49-F238E27FC236}">
              <a16:creationId xmlns:a16="http://schemas.microsoft.com/office/drawing/2014/main" id="{8BFA51D6-309D-410A-BE0A-C04776BF58C8}"/>
            </a:ext>
          </a:extLst>
        </xdr:cNvPr>
        <xdr:cNvCxnSpPr/>
      </xdr:nvCxnSpPr>
      <xdr:spPr>
        <a:xfrm flipV="1">
          <a:off x="9639300" y="6733653"/>
          <a:ext cx="838200" cy="16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157237</xdr:rowOff>
    </xdr:from>
    <xdr:to>
      <xdr:col>46</xdr:col>
      <xdr:colOff>38100</xdr:colOff>
      <xdr:row>40</xdr:row>
      <xdr:rowOff>87387</xdr:rowOff>
    </xdr:to>
    <xdr:sp macro="" textlink="">
      <xdr:nvSpPr>
        <xdr:cNvPr id="136" name="楕円 135">
          <a:extLst>
            <a:ext uri="{FF2B5EF4-FFF2-40B4-BE49-F238E27FC236}">
              <a16:creationId xmlns:a16="http://schemas.microsoft.com/office/drawing/2014/main" id="{8F28A3EB-8A60-44A5-9653-9B2C15E0FCBE}"/>
            </a:ext>
          </a:extLst>
        </xdr:cNvPr>
        <xdr:cNvSpPr/>
      </xdr:nvSpPr>
      <xdr:spPr>
        <a:xfrm>
          <a:off x="8699500" y="684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36587</xdr:rowOff>
    </xdr:from>
    <xdr:to>
      <xdr:col>50</xdr:col>
      <xdr:colOff>114300</xdr:colOff>
      <xdr:row>40</xdr:row>
      <xdr:rowOff>36892</xdr:rowOff>
    </xdr:to>
    <xdr:cxnSp macro="">
      <xdr:nvCxnSpPr>
        <xdr:cNvPr id="137" name="直線コネクタ 136">
          <a:extLst>
            <a:ext uri="{FF2B5EF4-FFF2-40B4-BE49-F238E27FC236}">
              <a16:creationId xmlns:a16="http://schemas.microsoft.com/office/drawing/2014/main" id="{0AF2EB31-0FD4-428D-AD1D-3640C9CC616B}"/>
            </a:ext>
          </a:extLst>
        </xdr:cNvPr>
        <xdr:cNvCxnSpPr/>
      </xdr:nvCxnSpPr>
      <xdr:spPr>
        <a:xfrm>
          <a:off x="8750300" y="6894587"/>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170833</xdr:rowOff>
    </xdr:from>
    <xdr:to>
      <xdr:col>41</xdr:col>
      <xdr:colOff>101600</xdr:colOff>
      <xdr:row>40</xdr:row>
      <xdr:rowOff>100983</xdr:rowOff>
    </xdr:to>
    <xdr:sp macro="" textlink="">
      <xdr:nvSpPr>
        <xdr:cNvPr id="138" name="楕円 137">
          <a:extLst>
            <a:ext uri="{FF2B5EF4-FFF2-40B4-BE49-F238E27FC236}">
              <a16:creationId xmlns:a16="http://schemas.microsoft.com/office/drawing/2014/main" id="{DE6CB6CC-C39C-47ED-8B0C-810E450628BC}"/>
            </a:ext>
          </a:extLst>
        </xdr:cNvPr>
        <xdr:cNvSpPr/>
      </xdr:nvSpPr>
      <xdr:spPr>
        <a:xfrm>
          <a:off x="7810500" y="685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36587</xdr:rowOff>
    </xdr:from>
    <xdr:to>
      <xdr:col>45</xdr:col>
      <xdr:colOff>177800</xdr:colOff>
      <xdr:row>40</xdr:row>
      <xdr:rowOff>50183</xdr:rowOff>
    </xdr:to>
    <xdr:cxnSp macro="">
      <xdr:nvCxnSpPr>
        <xdr:cNvPr id="139" name="直線コネクタ 138">
          <a:extLst>
            <a:ext uri="{FF2B5EF4-FFF2-40B4-BE49-F238E27FC236}">
              <a16:creationId xmlns:a16="http://schemas.microsoft.com/office/drawing/2014/main" id="{160CA41C-B0DD-4C70-B18B-FA21EFB59A42}"/>
            </a:ext>
          </a:extLst>
        </xdr:cNvPr>
        <xdr:cNvCxnSpPr/>
      </xdr:nvCxnSpPr>
      <xdr:spPr>
        <a:xfrm flipV="1">
          <a:off x="7861300" y="6894587"/>
          <a:ext cx="889000" cy="1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5262</xdr:rowOff>
    </xdr:from>
    <xdr:to>
      <xdr:col>36</xdr:col>
      <xdr:colOff>165100</xdr:colOff>
      <xdr:row>40</xdr:row>
      <xdr:rowOff>106862</xdr:rowOff>
    </xdr:to>
    <xdr:sp macro="" textlink="">
      <xdr:nvSpPr>
        <xdr:cNvPr id="140" name="楕円 139">
          <a:extLst>
            <a:ext uri="{FF2B5EF4-FFF2-40B4-BE49-F238E27FC236}">
              <a16:creationId xmlns:a16="http://schemas.microsoft.com/office/drawing/2014/main" id="{00403E75-62D1-49A7-AFEC-221617271D7D}"/>
            </a:ext>
          </a:extLst>
        </xdr:cNvPr>
        <xdr:cNvSpPr/>
      </xdr:nvSpPr>
      <xdr:spPr>
        <a:xfrm>
          <a:off x="6921500" y="686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50183</xdr:rowOff>
    </xdr:from>
    <xdr:to>
      <xdr:col>41</xdr:col>
      <xdr:colOff>50800</xdr:colOff>
      <xdr:row>40</xdr:row>
      <xdr:rowOff>56062</xdr:rowOff>
    </xdr:to>
    <xdr:cxnSp macro="">
      <xdr:nvCxnSpPr>
        <xdr:cNvPr id="141" name="直線コネクタ 140">
          <a:extLst>
            <a:ext uri="{FF2B5EF4-FFF2-40B4-BE49-F238E27FC236}">
              <a16:creationId xmlns:a16="http://schemas.microsoft.com/office/drawing/2014/main" id="{2520DC02-FC74-4C0C-9305-59E3DA9360F9}"/>
            </a:ext>
          </a:extLst>
        </xdr:cNvPr>
        <xdr:cNvCxnSpPr/>
      </xdr:nvCxnSpPr>
      <xdr:spPr>
        <a:xfrm flipV="1">
          <a:off x="6972300" y="6908183"/>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a:extLst>
            <a:ext uri="{FF2B5EF4-FFF2-40B4-BE49-F238E27FC236}">
              <a16:creationId xmlns:a16="http://schemas.microsoft.com/office/drawing/2014/main" id="{41487D74-33F5-4FF7-BEDB-CCB367AE61FF}"/>
            </a:ext>
          </a:extLst>
        </xdr:cNvPr>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a:extLst>
            <a:ext uri="{FF2B5EF4-FFF2-40B4-BE49-F238E27FC236}">
              <a16:creationId xmlns:a16="http://schemas.microsoft.com/office/drawing/2014/main" id="{88DDC4C3-2753-4FBE-9A8D-25400AFCC5F1}"/>
            </a:ext>
          </a:extLst>
        </xdr:cNvPr>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a:extLst>
            <a:ext uri="{FF2B5EF4-FFF2-40B4-BE49-F238E27FC236}">
              <a16:creationId xmlns:a16="http://schemas.microsoft.com/office/drawing/2014/main" id="{E4F620A0-C279-4DD2-9A0D-8BCACEFC91BA}"/>
            </a:ext>
          </a:extLst>
        </xdr:cNvPr>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a:extLst>
            <a:ext uri="{FF2B5EF4-FFF2-40B4-BE49-F238E27FC236}">
              <a16:creationId xmlns:a16="http://schemas.microsoft.com/office/drawing/2014/main" id="{DF371727-00B4-4740-9921-603D38314EC9}"/>
            </a:ext>
          </a:extLst>
        </xdr:cNvPr>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104219</xdr:rowOff>
    </xdr:from>
    <xdr:ext cx="534377" cy="259045"/>
    <xdr:sp macro="" textlink="">
      <xdr:nvSpPr>
        <xdr:cNvPr id="146" name="n_1mainValue【道路】&#10;一人当たり延長">
          <a:extLst>
            <a:ext uri="{FF2B5EF4-FFF2-40B4-BE49-F238E27FC236}">
              <a16:creationId xmlns:a16="http://schemas.microsoft.com/office/drawing/2014/main" id="{A209C260-1B4D-49B9-AA50-0AD926E64AEB}"/>
            </a:ext>
          </a:extLst>
        </xdr:cNvPr>
        <xdr:cNvSpPr txBox="1"/>
      </xdr:nvSpPr>
      <xdr:spPr>
        <a:xfrm>
          <a:off x="9359411" y="661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103914</xdr:rowOff>
    </xdr:from>
    <xdr:ext cx="534377" cy="259045"/>
    <xdr:sp macro="" textlink="">
      <xdr:nvSpPr>
        <xdr:cNvPr id="147" name="n_2mainValue【道路】&#10;一人当たり延長">
          <a:extLst>
            <a:ext uri="{FF2B5EF4-FFF2-40B4-BE49-F238E27FC236}">
              <a16:creationId xmlns:a16="http://schemas.microsoft.com/office/drawing/2014/main" id="{43AC4517-F99A-41D3-ABFB-22D22399E307}"/>
            </a:ext>
          </a:extLst>
        </xdr:cNvPr>
        <xdr:cNvSpPr txBox="1"/>
      </xdr:nvSpPr>
      <xdr:spPr>
        <a:xfrm>
          <a:off x="8483111" y="661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117510</xdr:rowOff>
    </xdr:from>
    <xdr:ext cx="534377" cy="259045"/>
    <xdr:sp macro="" textlink="">
      <xdr:nvSpPr>
        <xdr:cNvPr id="148" name="n_3mainValue【道路】&#10;一人当たり延長">
          <a:extLst>
            <a:ext uri="{FF2B5EF4-FFF2-40B4-BE49-F238E27FC236}">
              <a16:creationId xmlns:a16="http://schemas.microsoft.com/office/drawing/2014/main" id="{E749AA64-3504-4090-9EDA-8D325E8B9655}"/>
            </a:ext>
          </a:extLst>
        </xdr:cNvPr>
        <xdr:cNvSpPr txBox="1"/>
      </xdr:nvSpPr>
      <xdr:spPr>
        <a:xfrm>
          <a:off x="7594111" y="663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123389</xdr:rowOff>
    </xdr:from>
    <xdr:ext cx="534377" cy="259045"/>
    <xdr:sp macro="" textlink="">
      <xdr:nvSpPr>
        <xdr:cNvPr id="149" name="n_4mainValue【道路】&#10;一人当たり延長">
          <a:extLst>
            <a:ext uri="{FF2B5EF4-FFF2-40B4-BE49-F238E27FC236}">
              <a16:creationId xmlns:a16="http://schemas.microsoft.com/office/drawing/2014/main" id="{C8D850D4-9A68-4E68-AC77-97972DF31C48}"/>
            </a:ext>
          </a:extLst>
        </xdr:cNvPr>
        <xdr:cNvSpPr txBox="1"/>
      </xdr:nvSpPr>
      <xdr:spPr>
        <a:xfrm>
          <a:off x="6705111" y="663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2E9AE5A4-81C9-49AD-9C05-1BB4640DFA2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48B515EB-FDD4-41C4-B062-A591D1A3144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C0B7383F-DB02-4A17-8A1F-A94A11E0D64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3A3BDCB4-48DD-4156-97D3-069D2D93F9D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AAF529EF-0E67-4AD0-B3E6-3A81B8B4AA3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2C17904-C3CF-4892-861E-D43E88D37F7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7D81345-5B0B-4500-9877-E98D60EAC1D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88730658-5E96-4AC8-9D22-90672EC9152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BD50A553-F6F5-498B-8F08-B814250CB91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1685C1DF-1398-4C29-A16F-D6B07F635AA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AEF37C71-9D58-4212-B893-93718FF17C5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88BE8D3-A501-4C75-856E-AE33769D2D3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9AA02BDD-2330-4603-AA75-FA576C3B500D}"/>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CCB52D56-4044-419F-84F8-50A3EC8107E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AD05428F-E48F-457E-8DAD-091FAAD5A77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210E88D-4DC3-400E-BAD5-FD754CD3C51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DCA1D256-8287-4B49-8649-607A9061524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949DBA5D-8027-4C4E-BE42-85287836855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D1547F5C-45B0-4FF3-866E-AB2BFA71F37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9CAAC8FF-803B-4223-8A5E-D8D3759A0D5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E7B1054A-6288-484A-A50C-E81C0560BDC3}"/>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7A4E7E6A-4F06-44AC-BC0E-F2DC7C6062A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DBCC637A-77D6-4395-BF39-B8B291D9391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B42BEB8A-B3A5-4F36-B149-F93B0F8B67E9}"/>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9997520A-18B3-4D26-BD44-DA71FB81862B}"/>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E2D6E3E9-B2E0-4A0A-83F0-A39C2479BF2A}"/>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21F591AE-A244-4F93-989D-472AF350C0A4}"/>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4E261171-F95D-4D74-A406-A402ACE103A3}"/>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4DF1E0A8-7274-46A5-977D-48A3E3CE94A2}"/>
            </a:ext>
          </a:extLst>
        </xdr:cNvPr>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39FA8375-5196-4C2F-BD4B-9324418BB8B2}"/>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4221FC60-D8DF-4BCE-9CE6-86C46D1FAE58}"/>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220FC254-6AC6-4368-A8C9-F92EDB46B8AB}"/>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02863CF9-3980-483F-ADEC-A157BA23E88A}"/>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EB0E1AB1-0FAB-427F-B0E8-BCD0FC2B5D11}"/>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0541BE5-AD49-450B-BD85-39B34580A88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49B6D97-A9E9-45DB-B801-BDD61D4C686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A93BC05-2C53-4756-A6E6-76D2A144864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19C1B4A-72EF-459A-A540-96A33BA9F00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84A840E-230B-4C8F-AF4B-B2A69CE3D1F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156845</xdr:rowOff>
    </xdr:from>
    <xdr:to>
      <xdr:col>24</xdr:col>
      <xdr:colOff>114300</xdr:colOff>
      <xdr:row>64</xdr:row>
      <xdr:rowOff>86995</xdr:rowOff>
    </xdr:to>
    <xdr:sp macro="" textlink="">
      <xdr:nvSpPr>
        <xdr:cNvPr id="189" name="楕円 188">
          <a:extLst>
            <a:ext uri="{FF2B5EF4-FFF2-40B4-BE49-F238E27FC236}">
              <a16:creationId xmlns:a16="http://schemas.microsoft.com/office/drawing/2014/main" id="{62BE6AAC-533E-4FB5-8117-B584385C0C47}"/>
            </a:ext>
          </a:extLst>
        </xdr:cNvPr>
        <xdr:cNvSpPr/>
      </xdr:nvSpPr>
      <xdr:spPr>
        <a:xfrm>
          <a:off x="4584700" y="10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71772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4D8C83FE-4928-49A8-B153-8D8F3EBC1A40}"/>
            </a:ext>
          </a:extLst>
        </xdr:cNvPr>
        <xdr:cNvSpPr txBox="1"/>
      </xdr:nvSpPr>
      <xdr:spPr>
        <a:xfrm>
          <a:off x="4673600" y="10873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97790</xdr:rowOff>
    </xdr:from>
    <xdr:to>
      <xdr:col>20</xdr:col>
      <xdr:colOff>38100</xdr:colOff>
      <xdr:row>64</xdr:row>
      <xdr:rowOff>27940</xdr:rowOff>
    </xdr:to>
    <xdr:sp macro="" textlink="">
      <xdr:nvSpPr>
        <xdr:cNvPr id="191" name="楕円 190">
          <a:extLst>
            <a:ext uri="{FF2B5EF4-FFF2-40B4-BE49-F238E27FC236}">
              <a16:creationId xmlns:a16="http://schemas.microsoft.com/office/drawing/2014/main" id="{6B5D6A6F-307C-4A86-8F0C-233CC18AFE70}"/>
            </a:ext>
          </a:extLst>
        </xdr:cNvPr>
        <xdr:cNvSpPr/>
      </xdr:nvSpPr>
      <xdr:spPr>
        <a:xfrm>
          <a:off x="3746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148590</xdr:rowOff>
    </xdr:from>
    <xdr:to>
      <xdr:col>24</xdr:col>
      <xdr:colOff>63500</xdr:colOff>
      <xdr:row>64</xdr:row>
      <xdr:rowOff>36195</xdr:rowOff>
    </xdr:to>
    <xdr:cxnSp macro="">
      <xdr:nvCxnSpPr>
        <xdr:cNvPr id="192" name="直線コネクタ 191">
          <a:extLst>
            <a:ext uri="{FF2B5EF4-FFF2-40B4-BE49-F238E27FC236}">
              <a16:creationId xmlns:a16="http://schemas.microsoft.com/office/drawing/2014/main" id="{FDE6CF06-5FEF-4653-A185-F3103DC46530}"/>
            </a:ext>
          </a:extLst>
        </xdr:cNvPr>
        <xdr:cNvCxnSpPr/>
      </xdr:nvCxnSpPr>
      <xdr:spPr>
        <a:xfrm>
          <a:off x="3797300" y="1094994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101600</xdr:rowOff>
    </xdr:from>
    <xdr:to>
      <xdr:col>15</xdr:col>
      <xdr:colOff>101600</xdr:colOff>
      <xdr:row>64</xdr:row>
      <xdr:rowOff>31750</xdr:rowOff>
    </xdr:to>
    <xdr:sp macro="" textlink="">
      <xdr:nvSpPr>
        <xdr:cNvPr id="193" name="楕円 192">
          <a:extLst>
            <a:ext uri="{FF2B5EF4-FFF2-40B4-BE49-F238E27FC236}">
              <a16:creationId xmlns:a16="http://schemas.microsoft.com/office/drawing/2014/main" id="{E7546F9A-F796-4101-8978-2876784903BA}"/>
            </a:ext>
          </a:extLst>
        </xdr:cNvPr>
        <xdr:cNvSpPr/>
      </xdr:nvSpPr>
      <xdr:spPr>
        <a:xfrm>
          <a:off x="2857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148590</xdr:rowOff>
    </xdr:from>
    <xdr:to>
      <xdr:col>19</xdr:col>
      <xdr:colOff>177800</xdr:colOff>
      <xdr:row>63</xdr:row>
      <xdr:rowOff>152400</xdr:rowOff>
    </xdr:to>
    <xdr:cxnSp macro="">
      <xdr:nvCxnSpPr>
        <xdr:cNvPr id="194" name="直線コネクタ 193">
          <a:extLst>
            <a:ext uri="{FF2B5EF4-FFF2-40B4-BE49-F238E27FC236}">
              <a16:creationId xmlns:a16="http://schemas.microsoft.com/office/drawing/2014/main" id="{022084D1-DCC9-481B-AA3C-4CA3CF0E3B65}"/>
            </a:ext>
          </a:extLst>
        </xdr:cNvPr>
        <xdr:cNvCxnSpPr/>
      </xdr:nvCxnSpPr>
      <xdr:spPr>
        <a:xfrm flipV="1">
          <a:off x="2908300" y="10949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93980</xdr:rowOff>
    </xdr:from>
    <xdr:to>
      <xdr:col>10</xdr:col>
      <xdr:colOff>165100</xdr:colOff>
      <xdr:row>64</xdr:row>
      <xdr:rowOff>24130</xdr:rowOff>
    </xdr:to>
    <xdr:sp macro="" textlink="">
      <xdr:nvSpPr>
        <xdr:cNvPr id="195" name="楕円 194">
          <a:extLst>
            <a:ext uri="{FF2B5EF4-FFF2-40B4-BE49-F238E27FC236}">
              <a16:creationId xmlns:a16="http://schemas.microsoft.com/office/drawing/2014/main" id="{A5CE4C85-6798-4B9D-BEC9-3196F1B10649}"/>
            </a:ext>
          </a:extLst>
        </xdr:cNvPr>
        <xdr:cNvSpPr/>
      </xdr:nvSpPr>
      <xdr:spPr>
        <a:xfrm>
          <a:off x="1968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144780</xdr:rowOff>
    </xdr:from>
    <xdr:to>
      <xdr:col>15</xdr:col>
      <xdr:colOff>50800</xdr:colOff>
      <xdr:row>63</xdr:row>
      <xdr:rowOff>152400</xdr:rowOff>
    </xdr:to>
    <xdr:cxnSp macro="">
      <xdr:nvCxnSpPr>
        <xdr:cNvPr id="196" name="直線コネクタ 195">
          <a:extLst>
            <a:ext uri="{FF2B5EF4-FFF2-40B4-BE49-F238E27FC236}">
              <a16:creationId xmlns:a16="http://schemas.microsoft.com/office/drawing/2014/main" id="{3CFC2921-8C02-4E11-B93F-E170C70DC5B4}"/>
            </a:ext>
          </a:extLst>
        </xdr:cNvPr>
        <xdr:cNvCxnSpPr/>
      </xdr:nvCxnSpPr>
      <xdr:spPr>
        <a:xfrm>
          <a:off x="2019300" y="10946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71120</xdr:rowOff>
    </xdr:from>
    <xdr:to>
      <xdr:col>6</xdr:col>
      <xdr:colOff>38100</xdr:colOff>
      <xdr:row>64</xdr:row>
      <xdr:rowOff>1270</xdr:rowOff>
    </xdr:to>
    <xdr:sp macro="" textlink="">
      <xdr:nvSpPr>
        <xdr:cNvPr id="197" name="楕円 196">
          <a:extLst>
            <a:ext uri="{FF2B5EF4-FFF2-40B4-BE49-F238E27FC236}">
              <a16:creationId xmlns:a16="http://schemas.microsoft.com/office/drawing/2014/main" id="{1582E55A-A4EC-4CFC-B22C-60FC7720B325}"/>
            </a:ext>
          </a:extLst>
        </xdr:cNvPr>
        <xdr:cNvSpPr/>
      </xdr:nvSpPr>
      <xdr:spPr>
        <a:xfrm>
          <a:off x="1079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121920</xdr:rowOff>
    </xdr:from>
    <xdr:to>
      <xdr:col>10</xdr:col>
      <xdr:colOff>114300</xdr:colOff>
      <xdr:row>63</xdr:row>
      <xdr:rowOff>144780</xdr:rowOff>
    </xdr:to>
    <xdr:cxnSp macro="">
      <xdr:nvCxnSpPr>
        <xdr:cNvPr id="198" name="直線コネクタ 197">
          <a:extLst>
            <a:ext uri="{FF2B5EF4-FFF2-40B4-BE49-F238E27FC236}">
              <a16:creationId xmlns:a16="http://schemas.microsoft.com/office/drawing/2014/main" id="{A8CAC952-D1D2-4BF6-88D3-8E4EC34F38FF}"/>
            </a:ext>
          </a:extLst>
        </xdr:cNvPr>
        <xdr:cNvCxnSpPr/>
      </xdr:nvCxnSpPr>
      <xdr:spPr>
        <a:xfrm>
          <a:off x="1130300" y="109232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8E78B1DD-BCED-4660-836F-7E3A2A0F5CD0}"/>
            </a:ext>
          </a:extLst>
        </xdr:cNvPr>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82060D0A-9FF5-4946-85BA-92F12D3ED373}"/>
            </a:ext>
          </a:extLst>
        </xdr:cNvPr>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174ED8B4-035A-4147-A4C6-181AD7210BDC}"/>
            </a:ext>
          </a:extLst>
        </xdr:cNvPr>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62F7EA1-80FE-424C-B94C-DF0D36FD0E5C}"/>
            </a:ext>
          </a:extLst>
        </xdr:cNvPr>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19067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B648330B-AE0C-4E95-83DA-2E86BF3ECDC5}"/>
            </a:ext>
          </a:extLst>
        </xdr:cNvPr>
        <xdr:cNvSpPr txBox="1"/>
      </xdr:nvSpPr>
      <xdr:spPr>
        <a:xfrm>
          <a:off x="35820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22877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A6DCE1DA-2ACF-4D47-BF33-5D19A49746B0}"/>
            </a:ext>
          </a:extLst>
        </xdr:cNvPr>
        <xdr:cNvSpPr txBox="1"/>
      </xdr:nvSpPr>
      <xdr:spPr>
        <a:xfrm>
          <a:off x="2705744"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15257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3EFCA818-1FAB-4C5C-ACDD-E4028F35E1CB}"/>
            </a:ext>
          </a:extLst>
        </xdr:cNvPr>
        <xdr:cNvSpPr txBox="1"/>
      </xdr:nvSpPr>
      <xdr:spPr>
        <a:xfrm>
          <a:off x="1816744" y="1098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163847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7592B12C-79FA-4EB0-91CF-7A32FACF5108}"/>
            </a:ext>
          </a:extLst>
        </xdr:cNvPr>
        <xdr:cNvSpPr txBox="1"/>
      </xdr:nvSpPr>
      <xdr:spPr>
        <a:xfrm>
          <a:off x="927744"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47C441DE-863F-425E-A250-CA2907B2F50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579334BD-7B39-40F1-9235-F1B5869570C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ECAE5FD3-A952-48AA-8BE6-CA4FA247E0F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68914DD7-43E9-4687-BEB9-E289E1FF3CF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504B0ADE-F028-4CC0-9F8F-71B2F9B7604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A7C86F93-0244-43AE-9560-2E36AF0434B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3A55981D-1185-4611-ACB8-5B3B5FC0B64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3B15E8AF-AB2B-49D3-9277-8372849C8E4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1C07242B-EAAF-43B1-8DDE-3DDD0574C57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597C3125-32E3-4C38-873E-244A06F9F2A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A5271AE1-7167-440A-9213-471BD56BA7D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D2F1A9CF-69DD-43D5-BC2C-9898DD74EC4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8149BF54-C656-4CD0-9C32-232AC5C7C1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AA0C7AF0-7636-4DFC-BDA0-AE9C3405BFA4}"/>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843BAB82-16A6-4CA5-AF70-94CAEB938E8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1EA4CF63-18C4-4368-8B26-CB88B74DA6B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CCDCFCA5-1EE1-4002-A01A-A5923AEBC63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45CB2EB6-8B61-4A5B-BCA8-6A7FACB28607}"/>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E022282C-1C86-44F1-AB4C-47F91107142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D3F7627A-B77B-4D0A-AA12-514EDCB5EDFB}"/>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AED382BF-4474-4562-B4E9-B894195EC48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31ADB163-3B2B-4913-BE1C-CA3CCB99941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2539B85D-7334-4C28-8EFB-1FAB7098423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4AECEB1D-44F4-4DF7-9230-A49B87D6E729}"/>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66AF89C9-61FB-4C0E-9E55-827A9993F1AA}"/>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942D721A-467A-4D51-918D-4C6BD51EABB1}"/>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761387C9-948F-4DBD-AD56-CE20F3C62798}"/>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839A3E26-3385-44C1-8461-81B4AF506ACC}"/>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F1E85C0E-CD94-4C99-84AA-77FFCBA44200}"/>
            </a:ext>
          </a:extLst>
        </xdr:cNvPr>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81453C47-562A-414E-911B-94B3030B0ADB}"/>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58BF63BC-6DF5-4781-ADE0-BDC258C505D7}"/>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7212C276-CA13-4246-B497-CF1F28C7C90C}"/>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595C116C-0ED3-4863-A1DF-A47CD300590B}"/>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4D9F9C6D-95CD-43D4-B190-283E4F27D2B1}"/>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F0CF352-0CCE-42DD-BD35-D7F6CFDFFDB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75ABBFC-D17C-4857-A595-0298B4337F8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D7C664D-4385-4F8D-8050-5DB5832F166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A70E893-D2A5-4682-A20A-9391542AA7D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AF04E36-0EC4-4DCA-AAD7-C260C04FF06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82665</xdr:rowOff>
    </xdr:from>
    <xdr:to>
      <xdr:col>55</xdr:col>
      <xdr:colOff>50800</xdr:colOff>
      <xdr:row>64</xdr:row>
      <xdr:rowOff>12815</xdr:rowOff>
    </xdr:to>
    <xdr:sp macro="" textlink="">
      <xdr:nvSpPr>
        <xdr:cNvPr id="246" name="楕円 245">
          <a:extLst>
            <a:ext uri="{FF2B5EF4-FFF2-40B4-BE49-F238E27FC236}">
              <a16:creationId xmlns:a16="http://schemas.microsoft.com/office/drawing/2014/main" id="{A216FF90-0A9F-4C2D-A3A2-A3DBBA990C37}"/>
            </a:ext>
          </a:extLst>
        </xdr:cNvPr>
        <xdr:cNvSpPr/>
      </xdr:nvSpPr>
      <xdr:spPr>
        <a:xfrm>
          <a:off x="10426700" y="108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169042</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CCA3E005-A74F-4752-993F-52506DF14F0E}"/>
            </a:ext>
          </a:extLst>
        </xdr:cNvPr>
        <xdr:cNvSpPr txBox="1"/>
      </xdr:nvSpPr>
      <xdr:spPr>
        <a:xfrm>
          <a:off x="10515600" y="1079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83506</xdr:rowOff>
    </xdr:from>
    <xdr:to>
      <xdr:col>50</xdr:col>
      <xdr:colOff>165100</xdr:colOff>
      <xdr:row>64</xdr:row>
      <xdr:rowOff>13656</xdr:rowOff>
    </xdr:to>
    <xdr:sp macro="" textlink="">
      <xdr:nvSpPr>
        <xdr:cNvPr id="248" name="楕円 247">
          <a:extLst>
            <a:ext uri="{FF2B5EF4-FFF2-40B4-BE49-F238E27FC236}">
              <a16:creationId xmlns:a16="http://schemas.microsoft.com/office/drawing/2014/main" id="{4EFAFE8B-CA27-4230-A10A-225479C56D72}"/>
            </a:ext>
          </a:extLst>
        </xdr:cNvPr>
        <xdr:cNvSpPr/>
      </xdr:nvSpPr>
      <xdr:spPr>
        <a:xfrm>
          <a:off x="9588500" y="108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133465</xdr:rowOff>
    </xdr:from>
    <xdr:to>
      <xdr:col>55</xdr:col>
      <xdr:colOff>0</xdr:colOff>
      <xdr:row>63</xdr:row>
      <xdr:rowOff>134306</xdr:rowOff>
    </xdr:to>
    <xdr:cxnSp macro="">
      <xdr:nvCxnSpPr>
        <xdr:cNvPr id="249" name="直線コネクタ 248">
          <a:extLst>
            <a:ext uri="{FF2B5EF4-FFF2-40B4-BE49-F238E27FC236}">
              <a16:creationId xmlns:a16="http://schemas.microsoft.com/office/drawing/2014/main" id="{D261277A-B0AD-4FBB-A23D-0D7BE7A34AB7}"/>
            </a:ext>
          </a:extLst>
        </xdr:cNvPr>
        <xdr:cNvCxnSpPr/>
      </xdr:nvCxnSpPr>
      <xdr:spPr>
        <a:xfrm flipV="1">
          <a:off x="9639300" y="10934815"/>
          <a:ext cx="8382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87537</xdr:rowOff>
    </xdr:from>
    <xdr:to>
      <xdr:col>46</xdr:col>
      <xdr:colOff>38100</xdr:colOff>
      <xdr:row>64</xdr:row>
      <xdr:rowOff>17687</xdr:rowOff>
    </xdr:to>
    <xdr:sp macro="" textlink="">
      <xdr:nvSpPr>
        <xdr:cNvPr id="250" name="楕円 249">
          <a:extLst>
            <a:ext uri="{FF2B5EF4-FFF2-40B4-BE49-F238E27FC236}">
              <a16:creationId xmlns:a16="http://schemas.microsoft.com/office/drawing/2014/main" id="{73080C74-44EF-44AB-B8AE-6A0ABAA8451E}"/>
            </a:ext>
          </a:extLst>
        </xdr:cNvPr>
        <xdr:cNvSpPr/>
      </xdr:nvSpPr>
      <xdr:spPr>
        <a:xfrm>
          <a:off x="8699500" y="1088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134306</xdr:rowOff>
    </xdr:from>
    <xdr:to>
      <xdr:col>50</xdr:col>
      <xdr:colOff>114300</xdr:colOff>
      <xdr:row>63</xdr:row>
      <xdr:rowOff>138337</xdr:rowOff>
    </xdr:to>
    <xdr:cxnSp macro="">
      <xdr:nvCxnSpPr>
        <xdr:cNvPr id="251" name="直線コネクタ 250">
          <a:extLst>
            <a:ext uri="{FF2B5EF4-FFF2-40B4-BE49-F238E27FC236}">
              <a16:creationId xmlns:a16="http://schemas.microsoft.com/office/drawing/2014/main" id="{221AFC3D-EFB8-484E-86DC-A21F6E78DC46}"/>
            </a:ext>
          </a:extLst>
        </xdr:cNvPr>
        <xdr:cNvCxnSpPr/>
      </xdr:nvCxnSpPr>
      <xdr:spPr>
        <a:xfrm flipV="1">
          <a:off x="8750300" y="10935656"/>
          <a:ext cx="889000" cy="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90407</xdr:rowOff>
    </xdr:from>
    <xdr:to>
      <xdr:col>41</xdr:col>
      <xdr:colOff>101600</xdr:colOff>
      <xdr:row>64</xdr:row>
      <xdr:rowOff>20557</xdr:rowOff>
    </xdr:to>
    <xdr:sp macro="" textlink="">
      <xdr:nvSpPr>
        <xdr:cNvPr id="252" name="楕円 251">
          <a:extLst>
            <a:ext uri="{FF2B5EF4-FFF2-40B4-BE49-F238E27FC236}">
              <a16:creationId xmlns:a16="http://schemas.microsoft.com/office/drawing/2014/main" id="{ED5C7880-4EAB-48A7-B002-7702B77500FC}"/>
            </a:ext>
          </a:extLst>
        </xdr:cNvPr>
        <xdr:cNvSpPr/>
      </xdr:nvSpPr>
      <xdr:spPr>
        <a:xfrm>
          <a:off x="7810500" y="1089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138337</xdr:rowOff>
    </xdr:from>
    <xdr:to>
      <xdr:col>45</xdr:col>
      <xdr:colOff>177800</xdr:colOff>
      <xdr:row>63</xdr:row>
      <xdr:rowOff>141207</xdr:rowOff>
    </xdr:to>
    <xdr:cxnSp macro="">
      <xdr:nvCxnSpPr>
        <xdr:cNvPr id="253" name="直線コネクタ 252">
          <a:extLst>
            <a:ext uri="{FF2B5EF4-FFF2-40B4-BE49-F238E27FC236}">
              <a16:creationId xmlns:a16="http://schemas.microsoft.com/office/drawing/2014/main" id="{EF607982-D360-41D9-BFA3-FC840F8C1F42}"/>
            </a:ext>
          </a:extLst>
        </xdr:cNvPr>
        <xdr:cNvCxnSpPr/>
      </xdr:nvCxnSpPr>
      <xdr:spPr>
        <a:xfrm flipV="1">
          <a:off x="7861300" y="10939687"/>
          <a:ext cx="8890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92032</xdr:rowOff>
    </xdr:from>
    <xdr:to>
      <xdr:col>36</xdr:col>
      <xdr:colOff>165100</xdr:colOff>
      <xdr:row>64</xdr:row>
      <xdr:rowOff>22182</xdr:rowOff>
    </xdr:to>
    <xdr:sp macro="" textlink="">
      <xdr:nvSpPr>
        <xdr:cNvPr id="254" name="楕円 253">
          <a:extLst>
            <a:ext uri="{FF2B5EF4-FFF2-40B4-BE49-F238E27FC236}">
              <a16:creationId xmlns:a16="http://schemas.microsoft.com/office/drawing/2014/main" id="{FC8ABF54-CD86-499D-8430-B00085A0F790}"/>
            </a:ext>
          </a:extLst>
        </xdr:cNvPr>
        <xdr:cNvSpPr/>
      </xdr:nvSpPr>
      <xdr:spPr>
        <a:xfrm>
          <a:off x="6921500" y="1089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141207</xdr:rowOff>
    </xdr:from>
    <xdr:to>
      <xdr:col>41</xdr:col>
      <xdr:colOff>50800</xdr:colOff>
      <xdr:row>63</xdr:row>
      <xdr:rowOff>142832</xdr:rowOff>
    </xdr:to>
    <xdr:cxnSp macro="">
      <xdr:nvCxnSpPr>
        <xdr:cNvPr id="255" name="直線コネクタ 254">
          <a:extLst>
            <a:ext uri="{FF2B5EF4-FFF2-40B4-BE49-F238E27FC236}">
              <a16:creationId xmlns:a16="http://schemas.microsoft.com/office/drawing/2014/main" id="{F63E3D4B-9688-4B09-A0F5-D013307A1F68}"/>
            </a:ext>
          </a:extLst>
        </xdr:cNvPr>
        <xdr:cNvCxnSpPr/>
      </xdr:nvCxnSpPr>
      <xdr:spPr>
        <a:xfrm flipV="1">
          <a:off x="6972300" y="10942557"/>
          <a:ext cx="8890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B39DFE2C-F5B1-47FC-9EB9-D6E68EC8B0B7}"/>
            </a:ext>
          </a:extLst>
        </xdr:cNvPr>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E780B9C0-E92A-4962-A566-9191D0839A68}"/>
            </a:ext>
          </a:extLst>
        </xdr:cNvPr>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3EC6B22A-EBA1-45AA-A5A2-29F47CAC38BB}"/>
            </a:ext>
          </a:extLst>
        </xdr:cNvPr>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FDE465B9-BED4-45DA-92CF-1E8EC0379EE0}"/>
            </a:ext>
          </a:extLst>
        </xdr:cNvPr>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4783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848F15BF-0865-4A99-82CC-024A399C8D49}"/>
            </a:ext>
          </a:extLst>
        </xdr:cNvPr>
        <xdr:cNvSpPr txBox="1"/>
      </xdr:nvSpPr>
      <xdr:spPr>
        <a:xfrm>
          <a:off x="9327095" y="109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8814</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63A9128-AEB0-4849-BE29-1164D55B12DD}"/>
            </a:ext>
          </a:extLst>
        </xdr:cNvPr>
        <xdr:cNvSpPr txBox="1"/>
      </xdr:nvSpPr>
      <xdr:spPr>
        <a:xfrm>
          <a:off x="8450795" y="1098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11684</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ACB16353-3FFE-4373-B549-2808B68A3241}"/>
            </a:ext>
          </a:extLst>
        </xdr:cNvPr>
        <xdr:cNvSpPr txBox="1"/>
      </xdr:nvSpPr>
      <xdr:spPr>
        <a:xfrm>
          <a:off x="7561795" y="1098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13309</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512FB86A-96B1-43BA-ADAD-32A7466D0DC2}"/>
            </a:ext>
          </a:extLst>
        </xdr:cNvPr>
        <xdr:cNvSpPr txBox="1"/>
      </xdr:nvSpPr>
      <xdr:spPr>
        <a:xfrm>
          <a:off x="6672795" y="109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C166E546-FD15-4978-AC94-9D9747F36B3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FD843BE6-902A-4144-817B-AA122993904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F8240894-A005-4720-BBD7-6A7140EFEC0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808CC0CF-3FA0-4EF5-BBD8-409816789F8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CC8C7B8-C09A-4D8C-84FD-2A432CDFE19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D04C6E26-8A88-422E-B78E-720E9214173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91E3E73-8423-403A-9D98-F44E39C3436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62A94334-4FF8-4BA8-84C5-422F518496F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9A82D101-3676-464D-9214-6DADF0F8CF2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1168138B-BC17-4AD3-88D6-C7A93E02750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C324375A-617F-41B3-A3B4-28CD5B303EB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D5310EB7-92D7-4AB6-9F54-1AB8ECF8196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DC02E2B9-0F06-41AB-9178-3A528DBEF42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8CF8CA8F-BF9B-415A-8D18-A36C1EC0839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2AB7E5F0-3B18-4D5C-95FE-06633EB0869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D775AFAF-D6AD-4703-AA1B-A7BD3A8B656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E72DA1F9-BB2A-4C65-8BD5-56ED69910DE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CC059579-DB72-4A1F-9AEC-87B050E043A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1506D48-DEDE-4D39-940C-E0F8064D6F2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8E4CD27-6683-4DB6-A1AE-A9DDB8BA519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19B56205-9F23-4FA8-B867-36C676BB5FC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7822AC3C-A143-45B2-9738-6B30623DC7E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B3428492-9348-4957-AE36-5EB8B3F0EE8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94B87025-C445-4018-B057-DB0A42CCFD3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40CF6881-A950-44B9-BDD5-6B39F78CB194}"/>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F721FE2D-6B0A-4A09-B293-1F1CDEACD19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5DB210DF-71A2-4A98-8F5F-A4467D360CA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24F674E1-7AC3-4E5B-8343-9B770D865F69}"/>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0A09D155-C498-4A36-97FA-0537422BE15E}"/>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ABC5B473-35C0-4615-B238-15D378A5FBD0}"/>
            </a:ext>
          </a:extLst>
        </xdr:cNvPr>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2EA0E12D-429E-429F-B9D0-57F828198536}"/>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8DAB3745-C260-44A0-8118-2C4661C104F1}"/>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55C76CFA-E20E-43B6-B21F-7F12C450B859}"/>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05051FE2-0E47-4C87-AA0B-CC6AFDC2C13D}"/>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933AB771-D9DE-4B36-ADC1-0D88D1DEAE90}"/>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B566A58-0602-4BB8-93BD-4BE1911DC3C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3D5C96A-4531-4E05-AA1A-049BCD4CAB9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7D068EE-7DB1-424E-9831-2DB4FCF4B39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D5F419A-A95E-47A5-9135-8BEBE488C4D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FFBB626-6372-4B4D-8EAE-F418F4FF4C8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304" name="楕円 303">
          <a:extLst>
            <a:ext uri="{FF2B5EF4-FFF2-40B4-BE49-F238E27FC236}">
              <a16:creationId xmlns:a16="http://schemas.microsoft.com/office/drawing/2014/main" id="{097C1921-1CC9-4331-96F0-9B40399A3045}"/>
            </a:ext>
          </a:extLst>
        </xdr:cNvPr>
        <xdr:cNvSpPr/>
      </xdr:nvSpPr>
      <xdr:spPr>
        <a:xfrm>
          <a:off x="45847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31132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E3BFFE2F-4389-4CE8-B40D-3B32F340E0F7}"/>
            </a:ext>
          </a:extLst>
        </xdr:cNvPr>
        <xdr:cNvSpPr txBox="1"/>
      </xdr:nvSpPr>
      <xdr:spPr>
        <a:xfrm>
          <a:off x="4673600"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84455</xdr:rowOff>
    </xdr:from>
    <xdr:to>
      <xdr:col>20</xdr:col>
      <xdr:colOff>38100</xdr:colOff>
      <xdr:row>82</xdr:row>
      <xdr:rowOff>14605</xdr:rowOff>
    </xdr:to>
    <xdr:sp macro="" textlink="">
      <xdr:nvSpPr>
        <xdr:cNvPr id="306" name="楕円 305">
          <a:extLst>
            <a:ext uri="{FF2B5EF4-FFF2-40B4-BE49-F238E27FC236}">
              <a16:creationId xmlns:a16="http://schemas.microsoft.com/office/drawing/2014/main" id="{9A853DF8-C6EA-45F3-AFC6-61D2054C4EBB}"/>
            </a:ext>
          </a:extLst>
        </xdr:cNvPr>
        <xdr:cNvSpPr/>
      </xdr:nvSpPr>
      <xdr:spPr>
        <a:xfrm>
          <a:off x="3746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135255</xdr:rowOff>
    </xdr:from>
    <xdr:to>
      <xdr:col>24</xdr:col>
      <xdr:colOff>63500</xdr:colOff>
      <xdr:row>82</xdr:row>
      <xdr:rowOff>59055</xdr:rowOff>
    </xdr:to>
    <xdr:cxnSp macro="">
      <xdr:nvCxnSpPr>
        <xdr:cNvPr id="307" name="直線コネクタ 306">
          <a:extLst>
            <a:ext uri="{FF2B5EF4-FFF2-40B4-BE49-F238E27FC236}">
              <a16:creationId xmlns:a16="http://schemas.microsoft.com/office/drawing/2014/main" id="{D4B0DABD-49AF-4896-9010-E945FD6DF841}"/>
            </a:ext>
          </a:extLst>
        </xdr:cNvPr>
        <xdr:cNvCxnSpPr/>
      </xdr:nvCxnSpPr>
      <xdr:spPr>
        <a:xfrm>
          <a:off x="3797300" y="1402270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55880</xdr:rowOff>
    </xdr:from>
    <xdr:to>
      <xdr:col>15</xdr:col>
      <xdr:colOff>101600</xdr:colOff>
      <xdr:row>81</xdr:row>
      <xdr:rowOff>157480</xdr:rowOff>
    </xdr:to>
    <xdr:sp macro="" textlink="">
      <xdr:nvSpPr>
        <xdr:cNvPr id="308" name="楕円 307">
          <a:extLst>
            <a:ext uri="{FF2B5EF4-FFF2-40B4-BE49-F238E27FC236}">
              <a16:creationId xmlns:a16="http://schemas.microsoft.com/office/drawing/2014/main" id="{3E929044-A64C-4195-889F-350B071FD0C4}"/>
            </a:ext>
          </a:extLst>
        </xdr:cNvPr>
        <xdr:cNvSpPr/>
      </xdr:nvSpPr>
      <xdr:spPr>
        <a:xfrm>
          <a:off x="2857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81</xdr:row>
      <xdr:rowOff>135255</xdr:rowOff>
    </xdr:to>
    <xdr:cxnSp macro="">
      <xdr:nvCxnSpPr>
        <xdr:cNvPr id="309" name="直線コネクタ 308">
          <a:extLst>
            <a:ext uri="{FF2B5EF4-FFF2-40B4-BE49-F238E27FC236}">
              <a16:creationId xmlns:a16="http://schemas.microsoft.com/office/drawing/2014/main" id="{11556A67-D25D-456C-893A-04F0590AA9C4}"/>
            </a:ext>
          </a:extLst>
        </xdr:cNvPr>
        <xdr:cNvCxnSpPr/>
      </xdr:nvCxnSpPr>
      <xdr:spPr>
        <a:xfrm>
          <a:off x="2908300" y="139941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19686</xdr:rowOff>
    </xdr:from>
    <xdr:to>
      <xdr:col>10</xdr:col>
      <xdr:colOff>165100</xdr:colOff>
      <xdr:row>81</xdr:row>
      <xdr:rowOff>121286</xdr:rowOff>
    </xdr:to>
    <xdr:sp macro="" textlink="">
      <xdr:nvSpPr>
        <xdr:cNvPr id="310" name="楕円 309">
          <a:extLst>
            <a:ext uri="{FF2B5EF4-FFF2-40B4-BE49-F238E27FC236}">
              <a16:creationId xmlns:a16="http://schemas.microsoft.com/office/drawing/2014/main" id="{D379BFFA-A408-49BF-88A4-342814463F11}"/>
            </a:ext>
          </a:extLst>
        </xdr:cNvPr>
        <xdr:cNvSpPr/>
      </xdr:nvSpPr>
      <xdr:spPr>
        <a:xfrm>
          <a:off x="1968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70486</xdr:rowOff>
    </xdr:from>
    <xdr:to>
      <xdr:col>15</xdr:col>
      <xdr:colOff>50800</xdr:colOff>
      <xdr:row>81</xdr:row>
      <xdr:rowOff>106680</xdr:rowOff>
    </xdr:to>
    <xdr:cxnSp macro="">
      <xdr:nvCxnSpPr>
        <xdr:cNvPr id="311" name="直線コネクタ 310">
          <a:extLst>
            <a:ext uri="{FF2B5EF4-FFF2-40B4-BE49-F238E27FC236}">
              <a16:creationId xmlns:a16="http://schemas.microsoft.com/office/drawing/2014/main" id="{4C087CC6-2DA6-490D-B05E-2542ABE1688C}"/>
            </a:ext>
          </a:extLst>
        </xdr:cNvPr>
        <xdr:cNvCxnSpPr/>
      </xdr:nvCxnSpPr>
      <xdr:spPr>
        <a:xfrm>
          <a:off x="2019300" y="139579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154939</xdr:rowOff>
    </xdr:from>
    <xdr:to>
      <xdr:col>6</xdr:col>
      <xdr:colOff>38100</xdr:colOff>
      <xdr:row>81</xdr:row>
      <xdr:rowOff>85089</xdr:rowOff>
    </xdr:to>
    <xdr:sp macro="" textlink="">
      <xdr:nvSpPr>
        <xdr:cNvPr id="312" name="楕円 311">
          <a:extLst>
            <a:ext uri="{FF2B5EF4-FFF2-40B4-BE49-F238E27FC236}">
              <a16:creationId xmlns:a16="http://schemas.microsoft.com/office/drawing/2014/main" id="{4D2E30F7-07EA-49F0-9E10-A230A77353FE}"/>
            </a:ext>
          </a:extLst>
        </xdr:cNvPr>
        <xdr:cNvSpPr/>
      </xdr:nvSpPr>
      <xdr:spPr>
        <a:xfrm>
          <a:off x="1079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34289</xdr:rowOff>
    </xdr:from>
    <xdr:to>
      <xdr:col>10</xdr:col>
      <xdr:colOff>114300</xdr:colOff>
      <xdr:row>81</xdr:row>
      <xdr:rowOff>70486</xdr:rowOff>
    </xdr:to>
    <xdr:cxnSp macro="">
      <xdr:nvCxnSpPr>
        <xdr:cNvPr id="313" name="直線コネクタ 312">
          <a:extLst>
            <a:ext uri="{FF2B5EF4-FFF2-40B4-BE49-F238E27FC236}">
              <a16:creationId xmlns:a16="http://schemas.microsoft.com/office/drawing/2014/main" id="{54F8CC10-BF53-4ED0-89B6-B9EBE2824B33}"/>
            </a:ext>
          </a:extLst>
        </xdr:cNvPr>
        <xdr:cNvCxnSpPr/>
      </xdr:nvCxnSpPr>
      <xdr:spPr>
        <a:xfrm>
          <a:off x="1130300" y="139217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a:extLst>
            <a:ext uri="{FF2B5EF4-FFF2-40B4-BE49-F238E27FC236}">
              <a16:creationId xmlns:a16="http://schemas.microsoft.com/office/drawing/2014/main" id="{9A644B7B-5CD3-4FA6-81C4-2E2FEBA44121}"/>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a:extLst>
            <a:ext uri="{FF2B5EF4-FFF2-40B4-BE49-F238E27FC236}">
              <a16:creationId xmlns:a16="http://schemas.microsoft.com/office/drawing/2014/main" id="{4A3B507B-2896-4BBD-8CD1-4C08913A1607}"/>
            </a:ext>
          </a:extLst>
        </xdr:cNvPr>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a:extLst>
            <a:ext uri="{FF2B5EF4-FFF2-40B4-BE49-F238E27FC236}">
              <a16:creationId xmlns:a16="http://schemas.microsoft.com/office/drawing/2014/main" id="{F24CBB68-19A7-432B-B392-4AEB5F800E1B}"/>
            </a:ext>
          </a:extLst>
        </xdr:cNvPr>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17" name="n_4aveValue【公営住宅】&#10;有形固定資産減価償却率">
          <a:extLst>
            <a:ext uri="{FF2B5EF4-FFF2-40B4-BE49-F238E27FC236}">
              <a16:creationId xmlns:a16="http://schemas.microsoft.com/office/drawing/2014/main" id="{EDEBCDA3-69D5-4626-8B12-9F690F43BA70}"/>
            </a:ext>
          </a:extLst>
        </xdr:cNvPr>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31132</xdr:rowOff>
    </xdr:from>
    <xdr:ext cx="405111" cy="259045"/>
    <xdr:sp macro="" textlink="">
      <xdr:nvSpPr>
        <xdr:cNvPr id="318" name="n_1mainValue【公営住宅】&#10;有形固定資産減価償却率">
          <a:extLst>
            <a:ext uri="{FF2B5EF4-FFF2-40B4-BE49-F238E27FC236}">
              <a16:creationId xmlns:a16="http://schemas.microsoft.com/office/drawing/2014/main" id="{71E0CAF4-E3F5-4743-8690-2CC5A0152572}"/>
            </a:ext>
          </a:extLst>
        </xdr:cNvPr>
        <xdr:cNvSpPr txBox="1"/>
      </xdr:nvSpPr>
      <xdr:spPr>
        <a:xfrm>
          <a:off x="35820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9" name="n_2mainValue【公営住宅】&#10;有形固定資産減価償却率">
          <a:extLst>
            <a:ext uri="{FF2B5EF4-FFF2-40B4-BE49-F238E27FC236}">
              <a16:creationId xmlns:a16="http://schemas.microsoft.com/office/drawing/2014/main" id="{0DD65B58-0715-4C64-A796-11A66078FC75}"/>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20" name="n_3mainValue【公営住宅】&#10;有形固定資産減価償却率">
          <a:extLst>
            <a:ext uri="{FF2B5EF4-FFF2-40B4-BE49-F238E27FC236}">
              <a16:creationId xmlns:a16="http://schemas.microsoft.com/office/drawing/2014/main" id="{BFE709EE-DA2E-425D-9EC5-B4454A8502F4}"/>
            </a:ext>
          </a:extLst>
        </xdr:cNvPr>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101616</xdr:rowOff>
    </xdr:from>
    <xdr:ext cx="405111" cy="259045"/>
    <xdr:sp macro="" textlink="">
      <xdr:nvSpPr>
        <xdr:cNvPr id="321" name="n_4mainValue【公営住宅】&#10;有形固定資産減価償却率">
          <a:extLst>
            <a:ext uri="{FF2B5EF4-FFF2-40B4-BE49-F238E27FC236}">
              <a16:creationId xmlns:a16="http://schemas.microsoft.com/office/drawing/2014/main" id="{4B4071AA-9E5A-4729-BF37-6527E3E5EB29}"/>
            </a:ext>
          </a:extLst>
        </xdr:cNvPr>
        <xdr:cNvSpPr txBox="1"/>
      </xdr:nvSpPr>
      <xdr:spPr>
        <a:xfrm>
          <a:off x="9277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AE7BB95C-9E44-4099-BD90-9E7B8C6E858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1F75C813-C747-48D4-A8FD-7389D346B32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6FE6C87B-3F67-4DE2-9934-E007745595E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4375729F-8A7A-4DCA-B5FE-55EFB83BC8E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ECA10685-911F-4E07-8C93-5864623AFD4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771511FF-AA8F-4A67-BCD8-D3C759EE06B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BD92AEE4-6879-4301-A895-ADA8BE8E884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AC8D2FC8-9B5C-4AFF-8EDE-559DE1B539E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1DC2A4DE-11EB-4A94-8D57-7E0BE133FF5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16F9E481-69DA-4C92-9475-4395975A53D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515D14D7-4E16-4C85-B9DE-CAF62EFCC58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FD91528D-74CC-4524-B217-FE9C76A06BB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F355DBE4-0A4F-41E8-A2BE-28ADF6C8726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C33205A9-F038-44E2-9957-5CA021811DE6}"/>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F0B0B601-EBC6-4389-8C7A-EE62AD77B7F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A7B94001-0059-4B37-AEE2-D005272F1472}"/>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86C78D8C-41FE-416E-80CF-6A546790A6C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F99C139E-E894-47A7-A971-EA29466CB1E4}"/>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482E894C-827E-4CBA-A89C-08760DAE06B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C32CA4C1-645A-4FDD-A075-5F038018B25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6998B96A-A016-4414-AC87-23C9FB2272D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C3D15F99-48AC-4659-876A-E79130C82449}"/>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CE7A71D9-FAF4-457B-B0B4-37D7DDC32A0C}"/>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2628A602-142A-49D4-8481-4683460B3D3E}"/>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B1ACD5A9-F85F-408D-A29A-1ABF46F5FA7F}"/>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DD0C6AC9-E420-45BE-9509-61A01E9FCF4E}"/>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48" name="【公営住宅】&#10;一人当たり面積平均値テキスト">
          <a:extLst>
            <a:ext uri="{FF2B5EF4-FFF2-40B4-BE49-F238E27FC236}">
              <a16:creationId xmlns:a16="http://schemas.microsoft.com/office/drawing/2014/main" id="{0BA73773-8757-492E-9BA3-F9A4C6D773DF}"/>
            </a:ext>
          </a:extLst>
        </xdr:cNvPr>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E5A3643C-9A1E-4FD3-9DA8-85D983E9B80E}"/>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AD1973DC-834B-462C-8EF3-BEA8D932B37E}"/>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A1EFCDE8-5898-4BF8-901E-DE0DD90846EC}"/>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9DD2E6C3-A9CD-4569-A383-D6816F8A6BCF}"/>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735F4896-4D68-4920-9D6F-F3E4A7485C8E}"/>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69C88E5D-B5F5-4B77-A339-86DC0EC2D7F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51057A5-9E41-40A2-8031-3353606A7F8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DC5AB90-C567-4D4E-9A3D-CF5E353C6B0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ADDCCBA-0D44-42E8-BF07-5551FB23A4E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3B707F2-2A8D-42E5-95FC-BC3EF38E85B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54325</xdr:rowOff>
    </xdr:from>
    <xdr:to>
      <xdr:col>55</xdr:col>
      <xdr:colOff>50800</xdr:colOff>
      <xdr:row>85</xdr:row>
      <xdr:rowOff>155925</xdr:rowOff>
    </xdr:to>
    <xdr:sp macro="" textlink="">
      <xdr:nvSpPr>
        <xdr:cNvPr id="359" name="楕円 358">
          <a:extLst>
            <a:ext uri="{FF2B5EF4-FFF2-40B4-BE49-F238E27FC236}">
              <a16:creationId xmlns:a16="http://schemas.microsoft.com/office/drawing/2014/main" id="{0094E5BF-8356-4E03-966D-0B502B8E80F7}"/>
            </a:ext>
          </a:extLst>
        </xdr:cNvPr>
        <xdr:cNvSpPr/>
      </xdr:nvSpPr>
      <xdr:spPr>
        <a:xfrm>
          <a:off x="10426700" y="146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13702</xdr:rowOff>
    </xdr:from>
    <xdr:ext cx="469744" cy="259045"/>
    <xdr:sp macro="" textlink="">
      <xdr:nvSpPr>
        <xdr:cNvPr id="360" name="【公営住宅】&#10;一人当たり面積該当値テキスト">
          <a:extLst>
            <a:ext uri="{FF2B5EF4-FFF2-40B4-BE49-F238E27FC236}">
              <a16:creationId xmlns:a16="http://schemas.microsoft.com/office/drawing/2014/main" id="{CE30A6A1-58F5-446C-94A5-CEB5B3A645A3}"/>
            </a:ext>
          </a:extLst>
        </xdr:cNvPr>
        <xdr:cNvSpPr txBox="1"/>
      </xdr:nvSpPr>
      <xdr:spPr>
        <a:xfrm>
          <a:off x="10515600" y="1441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54646</xdr:rowOff>
    </xdr:from>
    <xdr:to>
      <xdr:col>50</xdr:col>
      <xdr:colOff>165100</xdr:colOff>
      <xdr:row>85</xdr:row>
      <xdr:rowOff>156246</xdr:rowOff>
    </xdr:to>
    <xdr:sp macro="" textlink="">
      <xdr:nvSpPr>
        <xdr:cNvPr id="361" name="楕円 360">
          <a:extLst>
            <a:ext uri="{FF2B5EF4-FFF2-40B4-BE49-F238E27FC236}">
              <a16:creationId xmlns:a16="http://schemas.microsoft.com/office/drawing/2014/main" id="{7C4E11DE-1B6F-4FDE-8381-1472BDC61F24}"/>
            </a:ext>
          </a:extLst>
        </xdr:cNvPr>
        <xdr:cNvSpPr/>
      </xdr:nvSpPr>
      <xdr:spPr>
        <a:xfrm>
          <a:off x="9588500" y="1462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105125</xdr:rowOff>
    </xdr:from>
    <xdr:to>
      <xdr:col>55</xdr:col>
      <xdr:colOff>0</xdr:colOff>
      <xdr:row>85</xdr:row>
      <xdr:rowOff>105446</xdr:rowOff>
    </xdr:to>
    <xdr:cxnSp macro="">
      <xdr:nvCxnSpPr>
        <xdr:cNvPr id="362" name="直線コネクタ 361">
          <a:extLst>
            <a:ext uri="{FF2B5EF4-FFF2-40B4-BE49-F238E27FC236}">
              <a16:creationId xmlns:a16="http://schemas.microsoft.com/office/drawing/2014/main" id="{3BACE40D-99E1-4FD5-976E-806582232C2E}"/>
            </a:ext>
          </a:extLst>
        </xdr:cNvPr>
        <xdr:cNvCxnSpPr/>
      </xdr:nvCxnSpPr>
      <xdr:spPr>
        <a:xfrm flipV="1">
          <a:off x="9639300" y="14678375"/>
          <a:ext cx="8382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56429</xdr:rowOff>
    </xdr:from>
    <xdr:to>
      <xdr:col>46</xdr:col>
      <xdr:colOff>38100</xdr:colOff>
      <xdr:row>85</xdr:row>
      <xdr:rowOff>158029</xdr:rowOff>
    </xdr:to>
    <xdr:sp macro="" textlink="">
      <xdr:nvSpPr>
        <xdr:cNvPr id="363" name="楕円 362">
          <a:extLst>
            <a:ext uri="{FF2B5EF4-FFF2-40B4-BE49-F238E27FC236}">
              <a16:creationId xmlns:a16="http://schemas.microsoft.com/office/drawing/2014/main" id="{61D63F26-BDCB-4F90-97CF-D34EC5D38AE0}"/>
            </a:ext>
          </a:extLst>
        </xdr:cNvPr>
        <xdr:cNvSpPr/>
      </xdr:nvSpPr>
      <xdr:spPr>
        <a:xfrm>
          <a:off x="8699500" y="146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105446</xdr:rowOff>
    </xdr:from>
    <xdr:to>
      <xdr:col>50</xdr:col>
      <xdr:colOff>114300</xdr:colOff>
      <xdr:row>85</xdr:row>
      <xdr:rowOff>107229</xdr:rowOff>
    </xdr:to>
    <xdr:cxnSp macro="">
      <xdr:nvCxnSpPr>
        <xdr:cNvPr id="364" name="直線コネクタ 363">
          <a:extLst>
            <a:ext uri="{FF2B5EF4-FFF2-40B4-BE49-F238E27FC236}">
              <a16:creationId xmlns:a16="http://schemas.microsoft.com/office/drawing/2014/main" id="{1E155D84-951A-4255-A708-EF3ABB4E32C6}"/>
            </a:ext>
          </a:extLst>
        </xdr:cNvPr>
        <xdr:cNvCxnSpPr/>
      </xdr:nvCxnSpPr>
      <xdr:spPr>
        <a:xfrm flipV="1">
          <a:off x="8750300" y="14678696"/>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57983</xdr:rowOff>
    </xdr:from>
    <xdr:to>
      <xdr:col>41</xdr:col>
      <xdr:colOff>101600</xdr:colOff>
      <xdr:row>85</xdr:row>
      <xdr:rowOff>159583</xdr:rowOff>
    </xdr:to>
    <xdr:sp macro="" textlink="">
      <xdr:nvSpPr>
        <xdr:cNvPr id="365" name="楕円 364">
          <a:extLst>
            <a:ext uri="{FF2B5EF4-FFF2-40B4-BE49-F238E27FC236}">
              <a16:creationId xmlns:a16="http://schemas.microsoft.com/office/drawing/2014/main" id="{4208EBC2-964F-40CF-8DF9-87CCE47EEA2F}"/>
            </a:ext>
          </a:extLst>
        </xdr:cNvPr>
        <xdr:cNvSpPr/>
      </xdr:nvSpPr>
      <xdr:spPr>
        <a:xfrm>
          <a:off x="7810500" y="1463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107229</xdr:rowOff>
    </xdr:from>
    <xdr:to>
      <xdr:col>45</xdr:col>
      <xdr:colOff>177800</xdr:colOff>
      <xdr:row>85</xdr:row>
      <xdr:rowOff>108783</xdr:rowOff>
    </xdr:to>
    <xdr:cxnSp macro="">
      <xdr:nvCxnSpPr>
        <xdr:cNvPr id="366" name="直線コネクタ 365">
          <a:extLst>
            <a:ext uri="{FF2B5EF4-FFF2-40B4-BE49-F238E27FC236}">
              <a16:creationId xmlns:a16="http://schemas.microsoft.com/office/drawing/2014/main" id="{4EF9548A-7554-4D88-BDC9-390283452976}"/>
            </a:ext>
          </a:extLst>
        </xdr:cNvPr>
        <xdr:cNvCxnSpPr/>
      </xdr:nvCxnSpPr>
      <xdr:spPr>
        <a:xfrm flipV="1">
          <a:off x="7861300" y="14680479"/>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59537</xdr:rowOff>
    </xdr:from>
    <xdr:to>
      <xdr:col>36</xdr:col>
      <xdr:colOff>165100</xdr:colOff>
      <xdr:row>85</xdr:row>
      <xdr:rowOff>161137</xdr:rowOff>
    </xdr:to>
    <xdr:sp macro="" textlink="">
      <xdr:nvSpPr>
        <xdr:cNvPr id="367" name="楕円 366">
          <a:extLst>
            <a:ext uri="{FF2B5EF4-FFF2-40B4-BE49-F238E27FC236}">
              <a16:creationId xmlns:a16="http://schemas.microsoft.com/office/drawing/2014/main" id="{EBE2618B-24DD-4439-BFB4-AEB40353C0A4}"/>
            </a:ext>
          </a:extLst>
        </xdr:cNvPr>
        <xdr:cNvSpPr/>
      </xdr:nvSpPr>
      <xdr:spPr>
        <a:xfrm>
          <a:off x="6921500" y="1463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108783</xdr:rowOff>
    </xdr:from>
    <xdr:to>
      <xdr:col>41</xdr:col>
      <xdr:colOff>50800</xdr:colOff>
      <xdr:row>85</xdr:row>
      <xdr:rowOff>110337</xdr:rowOff>
    </xdr:to>
    <xdr:cxnSp macro="">
      <xdr:nvCxnSpPr>
        <xdr:cNvPr id="368" name="直線コネクタ 367">
          <a:extLst>
            <a:ext uri="{FF2B5EF4-FFF2-40B4-BE49-F238E27FC236}">
              <a16:creationId xmlns:a16="http://schemas.microsoft.com/office/drawing/2014/main" id="{3DAB7E40-D5A8-419C-99DB-53B4BE484DE6}"/>
            </a:ext>
          </a:extLst>
        </xdr:cNvPr>
        <xdr:cNvCxnSpPr/>
      </xdr:nvCxnSpPr>
      <xdr:spPr>
        <a:xfrm flipV="1">
          <a:off x="6972300" y="14682033"/>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21734</xdr:rowOff>
    </xdr:from>
    <xdr:ext cx="469744" cy="259045"/>
    <xdr:sp macro="" textlink="">
      <xdr:nvSpPr>
        <xdr:cNvPr id="369" name="n_1aveValue【公営住宅】&#10;一人当たり面積">
          <a:extLst>
            <a:ext uri="{FF2B5EF4-FFF2-40B4-BE49-F238E27FC236}">
              <a16:creationId xmlns:a16="http://schemas.microsoft.com/office/drawing/2014/main" id="{4267FE1F-D641-4B28-ADFA-0F48E089470E}"/>
            </a:ext>
          </a:extLst>
        </xdr:cNvPr>
        <xdr:cNvSpPr txBox="1"/>
      </xdr:nvSpPr>
      <xdr:spPr>
        <a:xfrm>
          <a:off x="93917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23105</xdr:rowOff>
    </xdr:from>
    <xdr:ext cx="469744" cy="259045"/>
    <xdr:sp macro="" textlink="">
      <xdr:nvSpPr>
        <xdr:cNvPr id="370" name="n_2aveValue【公営住宅】&#10;一人当たり面積">
          <a:extLst>
            <a:ext uri="{FF2B5EF4-FFF2-40B4-BE49-F238E27FC236}">
              <a16:creationId xmlns:a16="http://schemas.microsoft.com/office/drawing/2014/main" id="{A9FAAC0C-8550-45F9-A662-BF5A2D2CF109}"/>
            </a:ext>
          </a:extLst>
        </xdr:cNvPr>
        <xdr:cNvSpPr txBox="1"/>
      </xdr:nvSpPr>
      <xdr:spPr>
        <a:xfrm>
          <a:off x="8515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24615</xdr:rowOff>
    </xdr:from>
    <xdr:ext cx="469744" cy="259045"/>
    <xdr:sp macro="" textlink="">
      <xdr:nvSpPr>
        <xdr:cNvPr id="371" name="n_3aveValue【公営住宅】&#10;一人当たり面積">
          <a:extLst>
            <a:ext uri="{FF2B5EF4-FFF2-40B4-BE49-F238E27FC236}">
              <a16:creationId xmlns:a16="http://schemas.microsoft.com/office/drawing/2014/main" id="{60027D2A-906B-401C-BAFA-84158EC88F51}"/>
            </a:ext>
          </a:extLst>
        </xdr:cNvPr>
        <xdr:cNvSpPr txBox="1"/>
      </xdr:nvSpPr>
      <xdr:spPr>
        <a:xfrm>
          <a:off x="7626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25985</xdr:rowOff>
    </xdr:from>
    <xdr:ext cx="469744" cy="259045"/>
    <xdr:sp macro="" textlink="">
      <xdr:nvSpPr>
        <xdr:cNvPr id="372" name="n_4aveValue【公営住宅】&#10;一人当たり面積">
          <a:extLst>
            <a:ext uri="{FF2B5EF4-FFF2-40B4-BE49-F238E27FC236}">
              <a16:creationId xmlns:a16="http://schemas.microsoft.com/office/drawing/2014/main" id="{3741B5CD-03FA-4032-9F06-B9CED6CEC69A}"/>
            </a:ext>
          </a:extLst>
        </xdr:cNvPr>
        <xdr:cNvSpPr txBox="1"/>
      </xdr:nvSpPr>
      <xdr:spPr>
        <a:xfrm>
          <a:off x="6737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1323</xdr:rowOff>
    </xdr:from>
    <xdr:ext cx="469744" cy="259045"/>
    <xdr:sp macro="" textlink="">
      <xdr:nvSpPr>
        <xdr:cNvPr id="373" name="n_1mainValue【公営住宅】&#10;一人当たり面積">
          <a:extLst>
            <a:ext uri="{FF2B5EF4-FFF2-40B4-BE49-F238E27FC236}">
              <a16:creationId xmlns:a16="http://schemas.microsoft.com/office/drawing/2014/main" id="{79690A47-90DA-44B7-B22D-84A3B87F2D9D}"/>
            </a:ext>
          </a:extLst>
        </xdr:cNvPr>
        <xdr:cNvSpPr txBox="1"/>
      </xdr:nvSpPr>
      <xdr:spPr>
        <a:xfrm>
          <a:off x="9391727" y="1440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3106</xdr:rowOff>
    </xdr:from>
    <xdr:ext cx="469744" cy="259045"/>
    <xdr:sp macro="" textlink="">
      <xdr:nvSpPr>
        <xdr:cNvPr id="374" name="n_2mainValue【公営住宅】&#10;一人当たり面積">
          <a:extLst>
            <a:ext uri="{FF2B5EF4-FFF2-40B4-BE49-F238E27FC236}">
              <a16:creationId xmlns:a16="http://schemas.microsoft.com/office/drawing/2014/main" id="{596C04CC-0DA1-47C0-9A0F-A4FED765C93A}"/>
            </a:ext>
          </a:extLst>
        </xdr:cNvPr>
        <xdr:cNvSpPr txBox="1"/>
      </xdr:nvSpPr>
      <xdr:spPr>
        <a:xfrm>
          <a:off x="8515427" y="1440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4660</xdr:rowOff>
    </xdr:from>
    <xdr:ext cx="469744" cy="259045"/>
    <xdr:sp macro="" textlink="">
      <xdr:nvSpPr>
        <xdr:cNvPr id="375" name="n_3mainValue【公営住宅】&#10;一人当たり面積">
          <a:extLst>
            <a:ext uri="{FF2B5EF4-FFF2-40B4-BE49-F238E27FC236}">
              <a16:creationId xmlns:a16="http://schemas.microsoft.com/office/drawing/2014/main" id="{0751AEDC-FF42-4F45-9D9C-D53AE3C3AC60}"/>
            </a:ext>
          </a:extLst>
        </xdr:cNvPr>
        <xdr:cNvSpPr txBox="1"/>
      </xdr:nvSpPr>
      <xdr:spPr>
        <a:xfrm>
          <a:off x="7626427" y="1440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6214</xdr:rowOff>
    </xdr:from>
    <xdr:ext cx="469744" cy="259045"/>
    <xdr:sp macro="" textlink="">
      <xdr:nvSpPr>
        <xdr:cNvPr id="376" name="n_4mainValue【公営住宅】&#10;一人当たり面積">
          <a:extLst>
            <a:ext uri="{FF2B5EF4-FFF2-40B4-BE49-F238E27FC236}">
              <a16:creationId xmlns:a16="http://schemas.microsoft.com/office/drawing/2014/main" id="{CE658A59-AD3F-4D9B-B9B9-71BD10D2253B}"/>
            </a:ext>
          </a:extLst>
        </xdr:cNvPr>
        <xdr:cNvSpPr txBox="1"/>
      </xdr:nvSpPr>
      <xdr:spPr>
        <a:xfrm>
          <a:off x="6737427" y="1440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A71354A7-5FB1-4033-9A39-C33F40AA67C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889B600D-C474-47C0-99B6-72DEE6B9450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82FF1D7C-E3AD-4903-9E54-AD65AC177DA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3AB5692E-1BAE-40C3-B744-01909D71B6E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7136A188-B743-42F6-AE74-AA9A2D7D85E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B4A8A8E3-17FB-454A-BAA0-E3A79B1434A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3784008A-54EE-43B5-ABFF-530C3B6D7AB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B36DB5C5-30B7-4ED2-B293-C6D4BE2F9B5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A907BF9A-3677-4031-9057-5027F638A15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150C1D16-080B-4BF1-A06D-2A0B9EE8418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D91E9B0F-1A0B-4E76-8051-3A79A71BBDB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483182B9-8C2D-42E7-9809-AF560AE47B2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788E7A71-9391-48B3-844D-B9C6664F9E0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3C81F9FE-002A-4633-AAD3-5F3E6BB1A5C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44393ABE-F3A6-434E-BB13-4AD53E74FB2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1609BDCB-8644-4573-A2C0-F82A05B4CDC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19B2DFED-A841-45A1-9CA2-40574EFBD4E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237952F2-6AA5-4BFD-994A-F1E2DB76893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E8DB8118-1914-4FAB-A220-1601A5F5EEF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E06404E2-30EB-40CF-BBFB-24245418C97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2178A16B-AEBE-4A46-86DC-A567F597529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228B3D2E-FDDA-4F88-A9B2-0367910B5CF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8710DAF-C7BC-4A9C-A975-45FCEDBA30EE}"/>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622CD343-EEA9-4B45-8ADA-63D33604C1B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EBEF1C7F-DA37-42FE-A9A4-FEB63A5C04D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a:extLst>
            <a:ext uri="{FF2B5EF4-FFF2-40B4-BE49-F238E27FC236}">
              <a16:creationId xmlns:a16="http://schemas.microsoft.com/office/drawing/2014/main" id="{505A80CF-502E-4313-88CB-5381292AD1FF}"/>
            </a:ext>
          </a:extLst>
        </xdr:cNvPr>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a:extLst>
            <a:ext uri="{FF2B5EF4-FFF2-40B4-BE49-F238E27FC236}">
              <a16:creationId xmlns:a16="http://schemas.microsoft.com/office/drawing/2014/main" id="{9B3A7A2B-7760-4B46-9359-44E408CF793F}"/>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a:extLst>
            <a:ext uri="{FF2B5EF4-FFF2-40B4-BE49-F238E27FC236}">
              <a16:creationId xmlns:a16="http://schemas.microsoft.com/office/drawing/2014/main" id="{1DD61437-34D3-4785-9CD5-B7EA6C54BFCF}"/>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a:extLst>
            <a:ext uri="{FF2B5EF4-FFF2-40B4-BE49-F238E27FC236}">
              <a16:creationId xmlns:a16="http://schemas.microsoft.com/office/drawing/2014/main" id="{CD0CACA8-938C-4507-9E57-B51C0DF0CFC1}"/>
            </a:ext>
          </a:extLst>
        </xdr:cNvPr>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a:extLst>
            <a:ext uri="{FF2B5EF4-FFF2-40B4-BE49-F238E27FC236}">
              <a16:creationId xmlns:a16="http://schemas.microsoft.com/office/drawing/2014/main" id="{A4299EB9-A30F-4AC0-9434-1C70A561D438}"/>
            </a:ext>
          </a:extLst>
        </xdr:cNvPr>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8905C504-33CF-45C4-8457-F4CD2977B043}"/>
            </a:ext>
          </a:extLst>
        </xdr:cNvPr>
        <xdr:cNvSpPr txBox="1"/>
      </xdr:nvSpPr>
      <xdr:spPr>
        <a:xfrm>
          <a:off x="4673600" y="1796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a:extLst>
            <a:ext uri="{FF2B5EF4-FFF2-40B4-BE49-F238E27FC236}">
              <a16:creationId xmlns:a16="http://schemas.microsoft.com/office/drawing/2014/main" id="{1DAC2D8F-0C02-458A-9239-E68093017D4E}"/>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a:extLst>
            <a:ext uri="{FF2B5EF4-FFF2-40B4-BE49-F238E27FC236}">
              <a16:creationId xmlns:a16="http://schemas.microsoft.com/office/drawing/2014/main" id="{FAB17481-48E4-4817-9042-1EAB13B61BB2}"/>
            </a:ext>
          </a:extLst>
        </xdr:cNvPr>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a:extLst>
            <a:ext uri="{FF2B5EF4-FFF2-40B4-BE49-F238E27FC236}">
              <a16:creationId xmlns:a16="http://schemas.microsoft.com/office/drawing/2014/main" id="{BD845DC1-92CA-45D6-8B5C-9B354C01A893}"/>
            </a:ext>
          </a:extLst>
        </xdr:cNvPr>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a:extLst>
            <a:ext uri="{FF2B5EF4-FFF2-40B4-BE49-F238E27FC236}">
              <a16:creationId xmlns:a16="http://schemas.microsoft.com/office/drawing/2014/main" id="{F2906BAF-8C24-4C50-B2D6-11F494CCEF66}"/>
            </a:ext>
          </a:extLst>
        </xdr:cNvPr>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a:extLst>
            <a:ext uri="{FF2B5EF4-FFF2-40B4-BE49-F238E27FC236}">
              <a16:creationId xmlns:a16="http://schemas.microsoft.com/office/drawing/2014/main" id="{4752551C-392B-4B9C-8557-F6249BAF24A4}"/>
            </a:ext>
          </a:extLst>
        </xdr:cNvPr>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4A4723D2-7646-45F1-9930-BBE8C6AF602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8E62120B-CF41-42B8-96E0-7F470CF72B8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3E98F60-D218-4405-98B6-9CE80BD0887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4958A9C-D00A-4727-93F3-06275353F95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E99B2C48-AEFD-4C78-A68C-EC3800D75E6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8" name="楕円 417">
          <a:extLst>
            <a:ext uri="{FF2B5EF4-FFF2-40B4-BE49-F238E27FC236}">
              <a16:creationId xmlns:a16="http://schemas.microsoft.com/office/drawing/2014/main" id="{D6230FAF-C817-4EEA-945F-8D63AEE13520}"/>
            </a:ext>
          </a:extLst>
        </xdr:cNvPr>
        <xdr:cNvSpPr/>
      </xdr:nvSpPr>
      <xdr:spPr>
        <a:xfrm>
          <a:off x="4584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93997</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B90683E6-38E6-4883-877C-CFC0E91DDBF6}"/>
            </a:ext>
          </a:extLst>
        </xdr:cNvPr>
        <xdr:cNvSpPr txBox="1"/>
      </xdr:nvSpPr>
      <xdr:spPr>
        <a:xfrm>
          <a:off x="4673600"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118473</xdr:rowOff>
    </xdr:from>
    <xdr:to>
      <xdr:col>20</xdr:col>
      <xdr:colOff>38100</xdr:colOff>
      <xdr:row>104</xdr:row>
      <xdr:rowOff>48623</xdr:rowOff>
    </xdr:to>
    <xdr:sp macro="" textlink="">
      <xdr:nvSpPr>
        <xdr:cNvPr id="420" name="楕円 419">
          <a:extLst>
            <a:ext uri="{FF2B5EF4-FFF2-40B4-BE49-F238E27FC236}">
              <a16:creationId xmlns:a16="http://schemas.microsoft.com/office/drawing/2014/main" id="{C8B528A5-33F5-47C5-8706-2F79CA1E29E6}"/>
            </a:ext>
          </a:extLst>
        </xdr:cNvPr>
        <xdr:cNvSpPr/>
      </xdr:nvSpPr>
      <xdr:spPr>
        <a:xfrm>
          <a:off x="3746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169273</xdr:rowOff>
    </xdr:from>
    <xdr:to>
      <xdr:col>24</xdr:col>
      <xdr:colOff>63500</xdr:colOff>
      <xdr:row>104</xdr:row>
      <xdr:rowOff>121920</xdr:rowOff>
    </xdr:to>
    <xdr:cxnSp macro="">
      <xdr:nvCxnSpPr>
        <xdr:cNvPr id="421" name="直線コネクタ 420">
          <a:extLst>
            <a:ext uri="{FF2B5EF4-FFF2-40B4-BE49-F238E27FC236}">
              <a16:creationId xmlns:a16="http://schemas.microsoft.com/office/drawing/2014/main" id="{F04D3231-A4BE-482C-8581-1D6925A1F30F}"/>
            </a:ext>
          </a:extLst>
        </xdr:cNvPr>
        <xdr:cNvCxnSpPr/>
      </xdr:nvCxnSpPr>
      <xdr:spPr>
        <a:xfrm>
          <a:off x="3797300" y="17828623"/>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103777</xdr:rowOff>
    </xdr:from>
    <xdr:to>
      <xdr:col>15</xdr:col>
      <xdr:colOff>101600</xdr:colOff>
      <xdr:row>104</xdr:row>
      <xdr:rowOff>33927</xdr:rowOff>
    </xdr:to>
    <xdr:sp macro="" textlink="">
      <xdr:nvSpPr>
        <xdr:cNvPr id="422" name="楕円 421">
          <a:extLst>
            <a:ext uri="{FF2B5EF4-FFF2-40B4-BE49-F238E27FC236}">
              <a16:creationId xmlns:a16="http://schemas.microsoft.com/office/drawing/2014/main" id="{DA62AB31-6745-4BBE-9A7A-5AD3B05A0D0C}"/>
            </a:ext>
          </a:extLst>
        </xdr:cNvPr>
        <xdr:cNvSpPr/>
      </xdr:nvSpPr>
      <xdr:spPr>
        <a:xfrm>
          <a:off x="2857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154577</xdr:rowOff>
    </xdr:from>
    <xdr:to>
      <xdr:col>19</xdr:col>
      <xdr:colOff>177800</xdr:colOff>
      <xdr:row>103</xdr:row>
      <xdr:rowOff>169273</xdr:rowOff>
    </xdr:to>
    <xdr:cxnSp macro="">
      <xdr:nvCxnSpPr>
        <xdr:cNvPr id="423" name="直線コネクタ 422">
          <a:extLst>
            <a:ext uri="{FF2B5EF4-FFF2-40B4-BE49-F238E27FC236}">
              <a16:creationId xmlns:a16="http://schemas.microsoft.com/office/drawing/2014/main" id="{57840AE5-0530-43E9-B735-C6909A9E382F}"/>
            </a:ext>
          </a:extLst>
        </xdr:cNvPr>
        <xdr:cNvCxnSpPr/>
      </xdr:nvCxnSpPr>
      <xdr:spPr>
        <a:xfrm>
          <a:off x="2908300" y="1781392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89081</xdr:rowOff>
    </xdr:from>
    <xdr:to>
      <xdr:col>10</xdr:col>
      <xdr:colOff>165100</xdr:colOff>
      <xdr:row>104</xdr:row>
      <xdr:rowOff>19231</xdr:rowOff>
    </xdr:to>
    <xdr:sp macro="" textlink="">
      <xdr:nvSpPr>
        <xdr:cNvPr id="424" name="楕円 423">
          <a:extLst>
            <a:ext uri="{FF2B5EF4-FFF2-40B4-BE49-F238E27FC236}">
              <a16:creationId xmlns:a16="http://schemas.microsoft.com/office/drawing/2014/main" id="{A1026D6B-068B-4A73-BAE1-4DD8AE959E19}"/>
            </a:ext>
          </a:extLst>
        </xdr:cNvPr>
        <xdr:cNvSpPr/>
      </xdr:nvSpPr>
      <xdr:spPr>
        <a:xfrm>
          <a:off x="1968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139881</xdr:rowOff>
    </xdr:from>
    <xdr:to>
      <xdr:col>15</xdr:col>
      <xdr:colOff>50800</xdr:colOff>
      <xdr:row>103</xdr:row>
      <xdr:rowOff>154577</xdr:rowOff>
    </xdr:to>
    <xdr:cxnSp macro="">
      <xdr:nvCxnSpPr>
        <xdr:cNvPr id="425" name="直線コネクタ 424">
          <a:extLst>
            <a:ext uri="{FF2B5EF4-FFF2-40B4-BE49-F238E27FC236}">
              <a16:creationId xmlns:a16="http://schemas.microsoft.com/office/drawing/2014/main" id="{E19B2104-D346-4AA6-8DFB-77B9794A2827}"/>
            </a:ext>
          </a:extLst>
        </xdr:cNvPr>
        <xdr:cNvCxnSpPr/>
      </xdr:nvCxnSpPr>
      <xdr:spPr>
        <a:xfrm>
          <a:off x="2019300" y="1779923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71120</xdr:rowOff>
    </xdr:from>
    <xdr:to>
      <xdr:col>6</xdr:col>
      <xdr:colOff>38100</xdr:colOff>
      <xdr:row>104</xdr:row>
      <xdr:rowOff>1270</xdr:rowOff>
    </xdr:to>
    <xdr:sp macro="" textlink="">
      <xdr:nvSpPr>
        <xdr:cNvPr id="426" name="楕円 425">
          <a:extLst>
            <a:ext uri="{FF2B5EF4-FFF2-40B4-BE49-F238E27FC236}">
              <a16:creationId xmlns:a16="http://schemas.microsoft.com/office/drawing/2014/main" id="{DEEA4BE5-0051-4955-AC2E-068457186115}"/>
            </a:ext>
          </a:extLst>
        </xdr:cNvPr>
        <xdr:cNvSpPr/>
      </xdr:nvSpPr>
      <xdr:spPr>
        <a:xfrm>
          <a:off x="1079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121920</xdr:rowOff>
    </xdr:from>
    <xdr:to>
      <xdr:col>10</xdr:col>
      <xdr:colOff>114300</xdr:colOff>
      <xdr:row>103</xdr:row>
      <xdr:rowOff>139881</xdr:rowOff>
    </xdr:to>
    <xdr:cxnSp macro="">
      <xdr:nvCxnSpPr>
        <xdr:cNvPr id="427" name="直線コネクタ 426">
          <a:extLst>
            <a:ext uri="{FF2B5EF4-FFF2-40B4-BE49-F238E27FC236}">
              <a16:creationId xmlns:a16="http://schemas.microsoft.com/office/drawing/2014/main" id="{BBC5F539-694B-4BBE-950C-85FD96F769ED}"/>
            </a:ext>
          </a:extLst>
        </xdr:cNvPr>
        <xdr:cNvCxnSpPr/>
      </xdr:nvCxnSpPr>
      <xdr:spPr>
        <a:xfrm>
          <a:off x="1130300" y="1778127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43015</xdr:rowOff>
    </xdr:from>
    <xdr:ext cx="405111" cy="259045"/>
    <xdr:sp macro="" textlink="">
      <xdr:nvSpPr>
        <xdr:cNvPr id="428" name="n_1aveValue【港湾・漁港】&#10;有形固定資産減価償却率">
          <a:extLst>
            <a:ext uri="{FF2B5EF4-FFF2-40B4-BE49-F238E27FC236}">
              <a16:creationId xmlns:a16="http://schemas.microsoft.com/office/drawing/2014/main" id="{54202CBE-7427-4340-9BC7-75A21758A4F5}"/>
            </a:ext>
          </a:extLst>
        </xdr:cNvPr>
        <xdr:cNvSpPr txBox="1"/>
      </xdr:nvSpPr>
      <xdr:spPr>
        <a:xfrm>
          <a:off x="35820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16890</xdr:rowOff>
    </xdr:from>
    <xdr:ext cx="405111" cy="259045"/>
    <xdr:sp macro="" textlink="">
      <xdr:nvSpPr>
        <xdr:cNvPr id="429" name="n_2aveValue【港湾・漁港】&#10;有形固定資産減価償却率">
          <a:extLst>
            <a:ext uri="{FF2B5EF4-FFF2-40B4-BE49-F238E27FC236}">
              <a16:creationId xmlns:a16="http://schemas.microsoft.com/office/drawing/2014/main" id="{E30ED59D-038C-4BA7-A96E-DB1A0F1E8481}"/>
            </a:ext>
          </a:extLst>
        </xdr:cNvPr>
        <xdr:cNvSpPr txBox="1"/>
      </xdr:nvSpPr>
      <xdr:spPr>
        <a:xfrm>
          <a:off x="2705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20156</xdr:rowOff>
    </xdr:from>
    <xdr:ext cx="405111" cy="259045"/>
    <xdr:sp macro="" textlink="">
      <xdr:nvSpPr>
        <xdr:cNvPr id="430" name="n_3aveValue【港湾・漁港】&#10;有形固定資産減価償却率">
          <a:extLst>
            <a:ext uri="{FF2B5EF4-FFF2-40B4-BE49-F238E27FC236}">
              <a16:creationId xmlns:a16="http://schemas.microsoft.com/office/drawing/2014/main" id="{93A55294-6354-4EE2-B5EB-733253B2F150}"/>
            </a:ext>
          </a:extLst>
        </xdr:cNvPr>
        <xdr:cNvSpPr txBox="1"/>
      </xdr:nvSpPr>
      <xdr:spPr>
        <a:xfrm>
          <a:off x="1816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431" name="n_4aveValue【港湾・漁港】&#10;有形固定資産減価償却率">
          <a:extLst>
            <a:ext uri="{FF2B5EF4-FFF2-40B4-BE49-F238E27FC236}">
              <a16:creationId xmlns:a16="http://schemas.microsoft.com/office/drawing/2014/main" id="{8D2C24E1-6CDC-4776-834C-7FA21E5815BE}"/>
            </a:ext>
          </a:extLst>
        </xdr:cNvPr>
        <xdr:cNvSpPr txBox="1"/>
      </xdr:nvSpPr>
      <xdr:spPr>
        <a:xfrm>
          <a:off x="927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65150</xdr:rowOff>
    </xdr:from>
    <xdr:ext cx="405111" cy="259045"/>
    <xdr:sp macro="" textlink="">
      <xdr:nvSpPr>
        <xdr:cNvPr id="432" name="n_1mainValue【港湾・漁港】&#10;有形固定資産減価償却率">
          <a:extLst>
            <a:ext uri="{FF2B5EF4-FFF2-40B4-BE49-F238E27FC236}">
              <a16:creationId xmlns:a16="http://schemas.microsoft.com/office/drawing/2014/main" id="{2E5BA58E-7634-4BF4-AD1A-C0A0351D4C4B}"/>
            </a:ext>
          </a:extLst>
        </xdr:cNvPr>
        <xdr:cNvSpPr txBox="1"/>
      </xdr:nvSpPr>
      <xdr:spPr>
        <a:xfrm>
          <a:off x="35820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50454</xdr:rowOff>
    </xdr:from>
    <xdr:ext cx="405111" cy="259045"/>
    <xdr:sp macro="" textlink="">
      <xdr:nvSpPr>
        <xdr:cNvPr id="433" name="n_2mainValue【港湾・漁港】&#10;有形固定資産減価償却率">
          <a:extLst>
            <a:ext uri="{FF2B5EF4-FFF2-40B4-BE49-F238E27FC236}">
              <a16:creationId xmlns:a16="http://schemas.microsoft.com/office/drawing/2014/main" id="{71FE6695-7159-4958-9306-DB7A46AF8983}"/>
            </a:ext>
          </a:extLst>
        </xdr:cNvPr>
        <xdr:cNvSpPr txBox="1"/>
      </xdr:nvSpPr>
      <xdr:spPr>
        <a:xfrm>
          <a:off x="2705744" y="1753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35758</xdr:rowOff>
    </xdr:from>
    <xdr:ext cx="405111" cy="259045"/>
    <xdr:sp macro="" textlink="">
      <xdr:nvSpPr>
        <xdr:cNvPr id="434" name="n_3mainValue【港湾・漁港】&#10;有形固定資産減価償却率">
          <a:extLst>
            <a:ext uri="{FF2B5EF4-FFF2-40B4-BE49-F238E27FC236}">
              <a16:creationId xmlns:a16="http://schemas.microsoft.com/office/drawing/2014/main" id="{8E1F5C0A-6869-4C00-88D7-C517741B3B0F}"/>
            </a:ext>
          </a:extLst>
        </xdr:cNvPr>
        <xdr:cNvSpPr txBox="1"/>
      </xdr:nvSpPr>
      <xdr:spPr>
        <a:xfrm>
          <a:off x="18167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17797</xdr:rowOff>
    </xdr:from>
    <xdr:ext cx="405111" cy="259045"/>
    <xdr:sp macro="" textlink="">
      <xdr:nvSpPr>
        <xdr:cNvPr id="435" name="n_4mainValue【港湾・漁港】&#10;有形固定資産減価償却率">
          <a:extLst>
            <a:ext uri="{FF2B5EF4-FFF2-40B4-BE49-F238E27FC236}">
              <a16:creationId xmlns:a16="http://schemas.microsoft.com/office/drawing/2014/main" id="{6219D7C5-3781-48BE-8A89-7E289D1ACD78}"/>
            </a:ext>
          </a:extLst>
        </xdr:cNvPr>
        <xdr:cNvSpPr txBox="1"/>
      </xdr:nvSpPr>
      <xdr:spPr>
        <a:xfrm>
          <a:off x="927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76AEBEFC-E764-4D75-BBDC-ACA5E64BE3C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AEBCFF20-A98E-42AD-BC36-B0FC2B08DBF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5B00594F-A052-4632-81FF-784314CBD06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4025E5A6-A366-4067-9883-55AB9D281D7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CB0AA04-ACF5-46B0-B84F-9AE3229D232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8188900B-8489-4367-AD0D-90BF64ADE46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EC1ECABE-4E4B-476F-98FA-7D5F8B2FAFF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F395F5A7-1D30-459C-9851-C9AB3DF041B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667AF86-339D-4BD7-97FB-F5E6F42FC06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560C969A-F620-4111-BFBF-A790F69CDA4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1CA0DDCA-24FA-4EE2-B1FE-9E9817D0F1CA}"/>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a:extLst>
            <a:ext uri="{FF2B5EF4-FFF2-40B4-BE49-F238E27FC236}">
              <a16:creationId xmlns:a16="http://schemas.microsoft.com/office/drawing/2014/main" id="{7E84390D-953B-4253-AE03-24AE3246D83B}"/>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280D3D63-1329-4C4D-B8C7-AD701777AD87}"/>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a:extLst>
            <a:ext uri="{FF2B5EF4-FFF2-40B4-BE49-F238E27FC236}">
              <a16:creationId xmlns:a16="http://schemas.microsoft.com/office/drawing/2014/main" id="{E74A959D-1D84-4E4B-9B62-DA70E11A2005}"/>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3A7A2043-D099-4ECB-A716-F11AE5F8432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a:extLst>
            <a:ext uri="{FF2B5EF4-FFF2-40B4-BE49-F238E27FC236}">
              <a16:creationId xmlns:a16="http://schemas.microsoft.com/office/drawing/2014/main" id="{25B5B446-0C1B-42D4-8878-97E6B2F290E8}"/>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3FEA4DBF-7EEF-49AD-839D-AC12DC3440DD}"/>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a:extLst>
            <a:ext uri="{FF2B5EF4-FFF2-40B4-BE49-F238E27FC236}">
              <a16:creationId xmlns:a16="http://schemas.microsoft.com/office/drawing/2014/main" id="{2B3B6C7B-3327-4435-969F-9DC8BAF9714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E8DE0A01-610C-49B2-8C3A-BDDAFEA1E62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a:extLst>
            <a:ext uri="{FF2B5EF4-FFF2-40B4-BE49-F238E27FC236}">
              <a16:creationId xmlns:a16="http://schemas.microsoft.com/office/drawing/2014/main" id="{09C5B77C-78F4-4D0D-8772-ACDE0C50D7BB}"/>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605FE18F-42DB-4DB2-93E2-B13E88EC8E9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a:extLst>
            <a:ext uri="{FF2B5EF4-FFF2-40B4-BE49-F238E27FC236}">
              <a16:creationId xmlns:a16="http://schemas.microsoft.com/office/drawing/2014/main" id="{E9BD8432-0F55-4741-87F3-244386C783E0}"/>
            </a:ext>
          </a:extLst>
        </xdr:cNvPr>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a:extLst>
            <a:ext uri="{FF2B5EF4-FFF2-40B4-BE49-F238E27FC236}">
              <a16:creationId xmlns:a16="http://schemas.microsoft.com/office/drawing/2014/main" id="{44CB2702-1F12-4E14-AC99-296FA6E8DD62}"/>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a:extLst>
            <a:ext uri="{FF2B5EF4-FFF2-40B4-BE49-F238E27FC236}">
              <a16:creationId xmlns:a16="http://schemas.microsoft.com/office/drawing/2014/main" id="{17DA7DAB-9BA8-4600-9631-C5E8529814A1}"/>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a:extLst>
            <a:ext uri="{FF2B5EF4-FFF2-40B4-BE49-F238E27FC236}">
              <a16:creationId xmlns:a16="http://schemas.microsoft.com/office/drawing/2014/main" id="{C27A380F-F720-4474-A3E5-5D977AB703A8}"/>
            </a:ext>
          </a:extLst>
        </xdr:cNvPr>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a:extLst>
            <a:ext uri="{FF2B5EF4-FFF2-40B4-BE49-F238E27FC236}">
              <a16:creationId xmlns:a16="http://schemas.microsoft.com/office/drawing/2014/main" id="{D351E794-CF0B-4315-A2C8-5D44B913F3BA}"/>
            </a:ext>
          </a:extLst>
        </xdr:cNvPr>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20139</xdr:rowOff>
    </xdr:from>
    <xdr:ext cx="599010" cy="259045"/>
    <xdr:sp macro="" textlink="">
      <xdr:nvSpPr>
        <xdr:cNvPr id="462" name="【港湾・漁港】&#10;一人当たり有形固定資産（償却資産）額平均値テキスト">
          <a:extLst>
            <a:ext uri="{FF2B5EF4-FFF2-40B4-BE49-F238E27FC236}">
              <a16:creationId xmlns:a16="http://schemas.microsoft.com/office/drawing/2014/main" id="{DA1C31A4-9CA2-4352-89C5-E84F7F1C5F99}"/>
            </a:ext>
          </a:extLst>
        </xdr:cNvPr>
        <xdr:cNvSpPr txBox="1"/>
      </xdr:nvSpPr>
      <xdr:spPr>
        <a:xfrm>
          <a:off x="10515600" y="18365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a:extLst>
            <a:ext uri="{FF2B5EF4-FFF2-40B4-BE49-F238E27FC236}">
              <a16:creationId xmlns:a16="http://schemas.microsoft.com/office/drawing/2014/main" id="{054394F6-B35F-4A96-AA75-020AB1797B87}"/>
            </a:ext>
          </a:extLst>
        </xdr:cNvPr>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4" name="フローチャート: 判断 463">
          <a:extLst>
            <a:ext uri="{FF2B5EF4-FFF2-40B4-BE49-F238E27FC236}">
              <a16:creationId xmlns:a16="http://schemas.microsoft.com/office/drawing/2014/main" id="{840DC43D-26CF-4445-BE2E-96F0707C5C47}"/>
            </a:ext>
          </a:extLst>
        </xdr:cNvPr>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5" name="フローチャート: 判断 464">
          <a:extLst>
            <a:ext uri="{FF2B5EF4-FFF2-40B4-BE49-F238E27FC236}">
              <a16:creationId xmlns:a16="http://schemas.microsoft.com/office/drawing/2014/main" id="{CD944D5E-F31C-43B9-9CC5-429531BC85E2}"/>
            </a:ext>
          </a:extLst>
        </xdr:cNvPr>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6" name="フローチャート: 判断 465">
          <a:extLst>
            <a:ext uri="{FF2B5EF4-FFF2-40B4-BE49-F238E27FC236}">
              <a16:creationId xmlns:a16="http://schemas.microsoft.com/office/drawing/2014/main" id="{8391530D-E51B-47BF-8F97-64BF1E54B6A8}"/>
            </a:ext>
          </a:extLst>
        </xdr:cNvPr>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7" name="フローチャート: 判断 466">
          <a:extLst>
            <a:ext uri="{FF2B5EF4-FFF2-40B4-BE49-F238E27FC236}">
              <a16:creationId xmlns:a16="http://schemas.microsoft.com/office/drawing/2014/main" id="{FB2C26C8-F89D-4CA1-87F4-EFCB33624583}"/>
            </a:ext>
          </a:extLst>
        </xdr:cNvPr>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71772217-CF3A-43BA-A388-E470D035CA8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7E44E66F-83D8-4C6F-8940-1597A96E745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411AF4A7-A362-4A2F-8A9B-419F4E4A5AB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8AF9E6A4-2798-4307-95BF-20553AB5AFA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71312A7D-AC6C-4976-AF39-08D5DAA4B17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116365</xdr:rowOff>
    </xdr:from>
    <xdr:to>
      <xdr:col>55</xdr:col>
      <xdr:colOff>50800</xdr:colOff>
      <xdr:row>106</xdr:row>
      <xdr:rowOff>46515</xdr:rowOff>
    </xdr:to>
    <xdr:sp macro="" textlink="">
      <xdr:nvSpPr>
        <xdr:cNvPr id="473" name="楕円 472">
          <a:extLst>
            <a:ext uri="{FF2B5EF4-FFF2-40B4-BE49-F238E27FC236}">
              <a16:creationId xmlns:a16="http://schemas.microsoft.com/office/drawing/2014/main" id="{B525D696-4615-4EF0-8BAA-CDFC285BAF02}"/>
            </a:ext>
          </a:extLst>
        </xdr:cNvPr>
        <xdr:cNvSpPr/>
      </xdr:nvSpPr>
      <xdr:spPr>
        <a:xfrm>
          <a:off x="10426700" y="181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139242</xdr:rowOff>
    </xdr:from>
    <xdr:ext cx="599010" cy="259045"/>
    <xdr:sp macro="" textlink="">
      <xdr:nvSpPr>
        <xdr:cNvPr id="474" name="【港湾・漁港】&#10;一人当たり有形固定資産（償却資産）額該当値テキスト">
          <a:extLst>
            <a:ext uri="{FF2B5EF4-FFF2-40B4-BE49-F238E27FC236}">
              <a16:creationId xmlns:a16="http://schemas.microsoft.com/office/drawing/2014/main" id="{4C607B27-E5A7-49DF-ACBA-D2676C733BED}"/>
            </a:ext>
          </a:extLst>
        </xdr:cNvPr>
        <xdr:cNvSpPr txBox="1"/>
      </xdr:nvSpPr>
      <xdr:spPr>
        <a:xfrm>
          <a:off x="10515600" y="1797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115089</xdr:rowOff>
    </xdr:from>
    <xdr:to>
      <xdr:col>50</xdr:col>
      <xdr:colOff>165100</xdr:colOff>
      <xdr:row>106</xdr:row>
      <xdr:rowOff>45239</xdr:rowOff>
    </xdr:to>
    <xdr:sp macro="" textlink="">
      <xdr:nvSpPr>
        <xdr:cNvPr id="475" name="楕円 474">
          <a:extLst>
            <a:ext uri="{FF2B5EF4-FFF2-40B4-BE49-F238E27FC236}">
              <a16:creationId xmlns:a16="http://schemas.microsoft.com/office/drawing/2014/main" id="{AB1CCC17-67AE-4E86-BAC0-4F420B57F72B}"/>
            </a:ext>
          </a:extLst>
        </xdr:cNvPr>
        <xdr:cNvSpPr/>
      </xdr:nvSpPr>
      <xdr:spPr>
        <a:xfrm>
          <a:off x="9588500" y="1811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165889</xdr:rowOff>
    </xdr:from>
    <xdr:to>
      <xdr:col>55</xdr:col>
      <xdr:colOff>0</xdr:colOff>
      <xdr:row>105</xdr:row>
      <xdr:rowOff>167165</xdr:rowOff>
    </xdr:to>
    <xdr:cxnSp macro="">
      <xdr:nvCxnSpPr>
        <xdr:cNvPr id="476" name="直線コネクタ 475">
          <a:extLst>
            <a:ext uri="{FF2B5EF4-FFF2-40B4-BE49-F238E27FC236}">
              <a16:creationId xmlns:a16="http://schemas.microsoft.com/office/drawing/2014/main" id="{B4FEDBF5-6D9C-4D54-B370-F4872726C303}"/>
            </a:ext>
          </a:extLst>
        </xdr:cNvPr>
        <xdr:cNvCxnSpPr/>
      </xdr:nvCxnSpPr>
      <xdr:spPr>
        <a:xfrm>
          <a:off x="9639300" y="18168139"/>
          <a:ext cx="8382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123903</xdr:rowOff>
    </xdr:from>
    <xdr:to>
      <xdr:col>46</xdr:col>
      <xdr:colOff>38100</xdr:colOff>
      <xdr:row>106</xdr:row>
      <xdr:rowOff>54053</xdr:rowOff>
    </xdr:to>
    <xdr:sp macro="" textlink="">
      <xdr:nvSpPr>
        <xdr:cNvPr id="477" name="楕円 476">
          <a:extLst>
            <a:ext uri="{FF2B5EF4-FFF2-40B4-BE49-F238E27FC236}">
              <a16:creationId xmlns:a16="http://schemas.microsoft.com/office/drawing/2014/main" id="{9C996135-173B-4797-A45A-0B9D62C53C5E}"/>
            </a:ext>
          </a:extLst>
        </xdr:cNvPr>
        <xdr:cNvSpPr/>
      </xdr:nvSpPr>
      <xdr:spPr>
        <a:xfrm>
          <a:off x="8699500" y="1812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165889</xdr:rowOff>
    </xdr:from>
    <xdr:to>
      <xdr:col>50</xdr:col>
      <xdr:colOff>114300</xdr:colOff>
      <xdr:row>106</xdr:row>
      <xdr:rowOff>3253</xdr:rowOff>
    </xdr:to>
    <xdr:cxnSp macro="">
      <xdr:nvCxnSpPr>
        <xdr:cNvPr id="478" name="直線コネクタ 477">
          <a:extLst>
            <a:ext uri="{FF2B5EF4-FFF2-40B4-BE49-F238E27FC236}">
              <a16:creationId xmlns:a16="http://schemas.microsoft.com/office/drawing/2014/main" id="{1538FFC8-74AD-42B4-8B87-DB8A78BA6B1E}"/>
            </a:ext>
          </a:extLst>
        </xdr:cNvPr>
        <xdr:cNvCxnSpPr/>
      </xdr:nvCxnSpPr>
      <xdr:spPr>
        <a:xfrm flipV="1">
          <a:off x="8750300" y="18168139"/>
          <a:ext cx="8890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131052</xdr:rowOff>
    </xdr:from>
    <xdr:to>
      <xdr:col>41</xdr:col>
      <xdr:colOff>101600</xdr:colOff>
      <xdr:row>106</xdr:row>
      <xdr:rowOff>61202</xdr:rowOff>
    </xdr:to>
    <xdr:sp macro="" textlink="">
      <xdr:nvSpPr>
        <xdr:cNvPr id="479" name="楕円 478">
          <a:extLst>
            <a:ext uri="{FF2B5EF4-FFF2-40B4-BE49-F238E27FC236}">
              <a16:creationId xmlns:a16="http://schemas.microsoft.com/office/drawing/2014/main" id="{6496FF71-509C-4238-99C8-53785F78D73A}"/>
            </a:ext>
          </a:extLst>
        </xdr:cNvPr>
        <xdr:cNvSpPr/>
      </xdr:nvSpPr>
      <xdr:spPr>
        <a:xfrm>
          <a:off x="7810500" y="1813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3253</xdr:rowOff>
    </xdr:from>
    <xdr:to>
      <xdr:col>45</xdr:col>
      <xdr:colOff>177800</xdr:colOff>
      <xdr:row>106</xdr:row>
      <xdr:rowOff>10402</xdr:rowOff>
    </xdr:to>
    <xdr:cxnSp macro="">
      <xdr:nvCxnSpPr>
        <xdr:cNvPr id="480" name="直線コネクタ 479">
          <a:extLst>
            <a:ext uri="{FF2B5EF4-FFF2-40B4-BE49-F238E27FC236}">
              <a16:creationId xmlns:a16="http://schemas.microsoft.com/office/drawing/2014/main" id="{4A19860A-F814-4F74-A4D2-6ABEE24DF1C4}"/>
            </a:ext>
          </a:extLst>
        </xdr:cNvPr>
        <xdr:cNvCxnSpPr/>
      </xdr:nvCxnSpPr>
      <xdr:spPr>
        <a:xfrm flipV="1">
          <a:off x="7861300" y="18176953"/>
          <a:ext cx="889000" cy="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137345</xdr:rowOff>
    </xdr:from>
    <xdr:to>
      <xdr:col>36</xdr:col>
      <xdr:colOff>165100</xdr:colOff>
      <xdr:row>106</xdr:row>
      <xdr:rowOff>67495</xdr:rowOff>
    </xdr:to>
    <xdr:sp macro="" textlink="">
      <xdr:nvSpPr>
        <xdr:cNvPr id="481" name="楕円 480">
          <a:extLst>
            <a:ext uri="{FF2B5EF4-FFF2-40B4-BE49-F238E27FC236}">
              <a16:creationId xmlns:a16="http://schemas.microsoft.com/office/drawing/2014/main" id="{9DEF105F-930C-414C-A05D-B4135F9D2EC3}"/>
            </a:ext>
          </a:extLst>
        </xdr:cNvPr>
        <xdr:cNvSpPr/>
      </xdr:nvSpPr>
      <xdr:spPr>
        <a:xfrm>
          <a:off x="6921500" y="181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10402</xdr:rowOff>
    </xdr:from>
    <xdr:to>
      <xdr:col>41</xdr:col>
      <xdr:colOff>50800</xdr:colOff>
      <xdr:row>106</xdr:row>
      <xdr:rowOff>16695</xdr:rowOff>
    </xdr:to>
    <xdr:cxnSp macro="">
      <xdr:nvCxnSpPr>
        <xdr:cNvPr id="482" name="直線コネクタ 481">
          <a:extLst>
            <a:ext uri="{FF2B5EF4-FFF2-40B4-BE49-F238E27FC236}">
              <a16:creationId xmlns:a16="http://schemas.microsoft.com/office/drawing/2014/main" id="{E657FDD1-3DDC-4176-AFE9-346199497E13}"/>
            </a:ext>
          </a:extLst>
        </xdr:cNvPr>
        <xdr:cNvCxnSpPr/>
      </xdr:nvCxnSpPr>
      <xdr:spPr>
        <a:xfrm flipV="1">
          <a:off x="6972300" y="18184102"/>
          <a:ext cx="889000" cy="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140509</xdr:rowOff>
    </xdr:from>
    <xdr:ext cx="599010" cy="259045"/>
    <xdr:sp macro="" textlink="">
      <xdr:nvSpPr>
        <xdr:cNvPr id="483" name="n_1aveValue【港湾・漁港】&#10;一人当たり有形固定資産（償却資産）額">
          <a:extLst>
            <a:ext uri="{FF2B5EF4-FFF2-40B4-BE49-F238E27FC236}">
              <a16:creationId xmlns:a16="http://schemas.microsoft.com/office/drawing/2014/main" id="{29C5BC87-890E-4365-B2FE-DCDD3C1A3526}"/>
            </a:ext>
          </a:extLst>
        </xdr:cNvPr>
        <xdr:cNvSpPr txBox="1"/>
      </xdr:nvSpPr>
      <xdr:spPr>
        <a:xfrm>
          <a:off x="9327095" y="1848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126230</xdr:rowOff>
    </xdr:from>
    <xdr:ext cx="599010" cy="259045"/>
    <xdr:sp macro="" textlink="">
      <xdr:nvSpPr>
        <xdr:cNvPr id="484" name="n_2aveValue【港湾・漁港】&#10;一人当たり有形固定資産（償却資産）額">
          <a:extLst>
            <a:ext uri="{FF2B5EF4-FFF2-40B4-BE49-F238E27FC236}">
              <a16:creationId xmlns:a16="http://schemas.microsoft.com/office/drawing/2014/main" id="{E2A43B9A-8C31-4CCE-BFFF-8A9D145EFCCB}"/>
            </a:ext>
          </a:extLst>
        </xdr:cNvPr>
        <xdr:cNvSpPr txBox="1"/>
      </xdr:nvSpPr>
      <xdr:spPr>
        <a:xfrm>
          <a:off x="84507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143950</xdr:rowOff>
    </xdr:from>
    <xdr:ext cx="599010" cy="259045"/>
    <xdr:sp macro="" textlink="">
      <xdr:nvSpPr>
        <xdr:cNvPr id="485" name="n_3aveValue【港湾・漁港】&#10;一人当たり有形固定資産（償却資産）額">
          <a:extLst>
            <a:ext uri="{FF2B5EF4-FFF2-40B4-BE49-F238E27FC236}">
              <a16:creationId xmlns:a16="http://schemas.microsoft.com/office/drawing/2014/main" id="{6AC89D33-AE9E-4FB3-8E27-989D8FA972E0}"/>
            </a:ext>
          </a:extLst>
        </xdr:cNvPr>
        <xdr:cNvSpPr txBox="1"/>
      </xdr:nvSpPr>
      <xdr:spPr>
        <a:xfrm>
          <a:off x="75617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144415</xdr:rowOff>
    </xdr:from>
    <xdr:ext cx="599010" cy="259045"/>
    <xdr:sp macro="" textlink="">
      <xdr:nvSpPr>
        <xdr:cNvPr id="486" name="n_4aveValue【港湾・漁港】&#10;一人当たり有形固定資産（償却資産）額">
          <a:extLst>
            <a:ext uri="{FF2B5EF4-FFF2-40B4-BE49-F238E27FC236}">
              <a16:creationId xmlns:a16="http://schemas.microsoft.com/office/drawing/2014/main" id="{5FE551D3-FB44-43BD-860B-5456A821DF34}"/>
            </a:ext>
          </a:extLst>
        </xdr:cNvPr>
        <xdr:cNvSpPr txBox="1"/>
      </xdr:nvSpPr>
      <xdr:spPr>
        <a:xfrm>
          <a:off x="6672795" y="1848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61766</xdr:rowOff>
    </xdr:from>
    <xdr:ext cx="599010" cy="259045"/>
    <xdr:sp macro="" textlink="">
      <xdr:nvSpPr>
        <xdr:cNvPr id="487" name="n_1mainValue【港湾・漁港】&#10;一人当たり有形固定資産（償却資産）額">
          <a:extLst>
            <a:ext uri="{FF2B5EF4-FFF2-40B4-BE49-F238E27FC236}">
              <a16:creationId xmlns:a16="http://schemas.microsoft.com/office/drawing/2014/main" id="{7E417D9E-7E84-45FB-B802-F0EA7B053503}"/>
            </a:ext>
          </a:extLst>
        </xdr:cNvPr>
        <xdr:cNvSpPr txBox="1"/>
      </xdr:nvSpPr>
      <xdr:spPr>
        <a:xfrm>
          <a:off x="9327095" y="1789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70580</xdr:rowOff>
    </xdr:from>
    <xdr:ext cx="599010" cy="259045"/>
    <xdr:sp macro="" textlink="">
      <xdr:nvSpPr>
        <xdr:cNvPr id="488" name="n_2mainValue【港湾・漁港】&#10;一人当たり有形固定資産（償却資産）額">
          <a:extLst>
            <a:ext uri="{FF2B5EF4-FFF2-40B4-BE49-F238E27FC236}">
              <a16:creationId xmlns:a16="http://schemas.microsoft.com/office/drawing/2014/main" id="{43FEB5E1-3469-4142-AD36-8B73B1F09053}"/>
            </a:ext>
          </a:extLst>
        </xdr:cNvPr>
        <xdr:cNvSpPr txBox="1"/>
      </xdr:nvSpPr>
      <xdr:spPr>
        <a:xfrm>
          <a:off x="8450795" y="1790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77729</xdr:rowOff>
    </xdr:from>
    <xdr:ext cx="599010" cy="259045"/>
    <xdr:sp macro="" textlink="">
      <xdr:nvSpPr>
        <xdr:cNvPr id="489" name="n_3mainValue【港湾・漁港】&#10;一人当たり有形固定資産（償却資産）額">
          <a:extLst>
            <a:ext uri="{FF2B5EF4-FFF2-40B4-BE49-F238E27FC236}">
              <a16:creationId xmlns:a16="http://schemas.microsoft.com/office/drawing/2014/main" id="{84B978E6-6316-409B-BFE4-EE9F4BBA9D70}"/>
            </a:ext>
          </a:extLst>
        </xdr:cNvPr>
        <xdr:cNvSpPr txBox="1"/>
      </xdr:nvSpPr>
      <xdr:spPr>
        <a:xfrm>
          <a:off x="7561795" y="1790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84022</xdr:rowOff>
    </xdr:from>
    <xdr:ext cx="599010" cy="259045"/>
    <xdr:sp macro="" textlink="">
      <xdr:nvSpPr>
        <xdr:cNvPr id="490" name="n_4mainValue【港湾・漁港】&#10;一人当たり有形固定資産（償却資産）額">
          <a:extLst>
            <a:ext uri="{FF2B5EF4-FFF2-40B4-BE49-F238E27FC236}">
              <a16:creationId xmlns:a16="http://schemas.microsoft.com/office/drawing/2014/main" id="{ACF6C2F0-EB11-41AA-B149-CCA0DDD5A625}"/>
            </a:ext>
          </a:extLst>
        </xdr:cNvPr>
        <xdr:cNvSpPr txBox="1"/>
      </xdr:nvSpPr>
      <xdr:spPr>
        <a:xfrm>
          <a:off x="6672795" y="1791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93698EBC-1E84-4637-920D-E3C354A416F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DBC28C6A-6AC0-4774-939B-2D81400119A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9C41EA5A-1528-427F-B8D2-6619C61A776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E59D8CCC-72B1-4EC1-A12C-4F055EC349D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B0929220-4235-4C4A-91B5-47598E01E42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1DEB510A-4408-48DF-88DC-618BF48FF14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E4CED4EF-0ECD-447B-9289-3AA0E656342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5190A7B9-78DA-4F80-AB2A-8D80FA696C5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a:extLst>
            <a:ext uri="{FF2B5EF4-FFF2-40B4-BE49-F238E27FC236}">
              <a16:creationId xmlns:a16="http://schemas.microsoft.com/office/drawing/2014/main" id="{B028435B-3DB6-4F75-A3EC-B7E8AFB3647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a:extLst>
            <a:ext uri="{FF2B5EF4-FFF2-40B4-BE49-F238E27FC236}">
              <a16:creationId xmlns:a16="http://schemas.microsoft.com/office/drawing/2014/main" id="{E2B5B381-8677-4BD0-B57C-65C7D8ACA3F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a:extLst>
            <a:ext uri="{FF2B5EF4-FFF2-40B4-BE49-F238E27FC236}">
              <a16:creationId xmlns:a16="http://schemas.microsoft.com/office/drawing/2014/main" id="{CB0F65E8-861A-4371-B0DA-3CD37B14C1B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a:extLst>
            <a:ext uri="{FF2B5EF4-FFF2-40B4-BE49-F238E27FC236}">
              <a16:creationId xmlns:a16="http://schemas.microsoft.com/office/drawing/2014/main" id="{1F691334-C39F-4525-B072-63BBB4A0C32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a:extLst>
            <a:ext uri="{FF2B5EF4-FFF2-40B4-BE49-F238E27FC236}">
              <a16:creationId xmlns:a16="http://schemas.microsoft.com/office/drawing/2014/main" id="{35397FDF-1463-4786-9CDC-517E3CE459F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a:extLst>
            <a:ext uri="{FF2B5EF4-FFF2-40B4-BE49-F238E27FC236}">
              <a16:creationId xmlns:a16="http://schemas.microsoft.com/office/drawing/2014/main" id="{3181A080-7B14-43F5-910E-79B1D83A2A5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a:extLst>
            <a:ext uri="{FF2B5EF4-FFF2-40B4-BE49-F238E27FC236}">
              <a16:creationId xmlns:a16="http://schemas.microsoft.com/office/drawing/2014/main" id="{3DB7F876-8B4F-4987-B0D3-27828512EDD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a:extLst>
            <a:ext uri="{FF2B5EF4-FFF2-40B4-BE49-F238E27FC236}">
              <a16:creationId xmlns:a16="http://schemas.microsoft.com/office/drawing/2014/main" id="{872F8A3D-3B69-4253-AB6C-41EB5421E85C}"/>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41F51334-6207-45AC-A527-2BC8642C104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BDBCE197-B937-4BAE-B115-EAF27425563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823AD0A-5227-43A7-BFC9-3BEE9259A4E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E5581230-73AA-4C87-8D97-09B91A44B6B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E523C9AA-004B-437C-B9BA-17D4A3815F2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8D6997BE-E628-485F-9131-A7E85FC67C3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1C40C2F5-5D32-4DB7-B7DC-23386C0C9A2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4030A593-3435-4173-A1B5-7F1038571DA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213A3FF1-4DC7-4970-A31B-7A5A7BEE710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210E798F-394E-469F-A34B-2B024EF9CDB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F755B2C8-5772-4EB6-8411-D232EEDB872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D897C510-1795-474F-936B-CC2CEDB0059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19A67E73-35DC-454B-9238-A41B3E8D563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6DD37C5B-0B26-47E9-9752-84D84BE157D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D5E7275-E265-4F87-9245-89782D1E272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850A274-6C70-4972-BDA7-3564F1C0DF8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34EB365B-E903-400D-BA93-71B1F3E425A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F80C24BC-658A-4E1D-85C5-6C1CAE7B3B5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6C8A8E16-39B0-4BF8-96E3-CDD68541660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1D29AA5D-438C-4662-9CC0-50181DCD73F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4D6E40A3-9D09-44B8-9864-9C3BBE38BD4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6FB08591-70B7-4F15-96BB-12C1EBD781E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D68009AC-C166-4E44-9930-677176822C7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4535634D-D1F1-443D-A87A-DBAFB7C3819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1" name="直線コネクタ 530">
          <a:extLst>
            <a:ext uri="{FF2B5EF4-FFF2-40B4-BE49-F238E27FC236}">
              <a16:creationId xmlns:a16="http://schemas.microsoft.com/office/drawing/2014/main" id="{13F84E12-1E27-45CE-B2AC-F2AB2725F426}"/>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A758F3CF-9B50-4C03-B930-6C80856D5AAA}"/>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3" name="直線コネクタ 532">
          <a:extLst>
            <a:ext uri="{FF2B5EF4-FFF2-40B4-BE49-F238E27FC236}">
              <a16:creationId xmlns:a16="http://schemas.microsoft.com/office/drawing/2014/main" id="{FE626A4F-7979-4DD9-8301-25D4FB4E4397}"/>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8654EBE2-92CB-4276-AC41-6AAEC91267C2}"/>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5" name="直線コネクタ 534">
          <a:extLst>
            <a:ext uri="{FF2B5EF4-FFF2-40B4-BE49-F238E27FC236}">
              <a16:creationId xmlns:a16="http://schemas.microsoft.com/office/drawing/2014/main" id="{05154F91-CF2A-4ACC-BF25-7C88D90E3347}"/>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CA8C008E-4CA5-4C75-BB71-08306C27C88D}"/>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37" name="フローチャート: 判断 536">
          <a:extLst>
            <a:ext uri="{FF2B5EF4-FFF2-40B4-BE49-F238E27FC236}">
              <a16:creationId xmlns:a16="http://schemas.microsoft.com/office/drawing/2014/main" id="{356645D2-F27C-4831-8D02-83C17074CD6B}"/>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38" name="フローチャート: 判断 537">
          <a:extLst>
            <a:ext uri="{FF2B5EF4-FFF2-40B4-BE49-F238E27FC236}">
              <a16:creationId xmlns:a16="http://schemas.microsoft.com/office/drawing/2014/main" id="{173D8C6B-7F9C-44A9-B5E5-4A3D349283AA}"/>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39" name="フローチャート: 判断 538">
          <a:extLst>
            <a:ext uri="{FF2B5EF4-FFF2-40B4-BE49-F238E27FC236}">
              <a16:creationId xmlns:a16="http://schemas.microsoft.com/office/drawing/2014/main" id="{88CE30A3-C551-43F4-9B36-9323B272244C}"/>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0" name="フローチャート: 判断 539">
          <a:extLst>
            <a:ext uri="{FF2B5EF4-FFF2-40B4-BE49-F238E27FC236}">
              <a16:creationId xmlns:a16="http://schemas.microsoft.com/office/drawing/2014/main" id="{0315C629-0B77-4E25-AFCD-AEDA1E9C9664}"/>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1" name="フローチャート: 判断 540">
          <a:extLst>
            <a:ext uri="{FF2B5EF4-FFF2-40B4-BE49-F238E27FC236}">
              <a16:creationId xmlns:a16="http://schemas.microsoft.com/office/drawing/2014/main" id="{5678E20E-7D8B-4A83-A6B8-4F89BC6D232F}"/>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3F1208AC-5262-4390-9F14-ECB158687D2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9AC8A6D6-1BBA-4679-BC15-FCF4AC65F6B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DA98B56C-34CA-44E5-8521-21FA30E6ECF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6BED4470-8753-4721-A634-58BCE7ABED3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A2130518-17A5-4FFB-95CE-E3EB074C543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65405</xdr:rowOff>
    </xdr:from>
    <xdr:to>
      <xdr:col>85</xdr:col>
      <xdr:colOff>177800</xdr:colOff>
      <xdr:row>61</xdr:row>
      <xdr:rowOff>167005</xdr:rowOff>
    </xdr:to>
    <xdr:sp macro="" textlink="">
      <xdr:nvSpPr>
        <xdr:cNvPr id="547" name="楕円 546">
          <a:extLst>
            <a:ext uri="{FF2B5EF4-FFF2-40B4-BE49-F238E27FC236}">
              <a16:creationId xmlns:a16="http://schemas.microsoft.com/office/drawing/2014/main" id="{BCA22151-5F9A-4EE7-8041-D86099616AD0}"/>
            </a:ext>
          </a:extLst>
        </xdr:cNvPr>
        <xdr:cNvSpPr/>
      </xdr:nvSpPr>
      <xdr:spPr>
        <a:xfrm>
          <a:off x="162687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43832</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EBAD1D9C-73F3-445C-BEFD-FBAB77177BBE}"/>
            </a:ext>
          </a:extLst>
        </xdr:cNvPr>
        <xdr:cNvSpPr txBox="1"/>
      </xdr:nvSpPr>
      <xdr:spPr>
        <a:xfrm>
          <a:off x="16357600"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116840</xdr:rowOff>
    </xdr:from>
    <xdr:to>
      <xdr:col>81</xdr:col>
      <xdr:colOff>101600</xdr:colOff>
      <xdr:row>62</xdr:row>
      <xdr:rowOff>46990</xdr:rowOff>
    </xdr:to>
    <xdr:sp macro="" textlink="">
      <xdr:nvSpPr>
        <xdr:cNvPr id="549" name="楕円 548">
          <a:extLst>
            <a:ext uri="{FF2B5EF4-FFF2-40B4-BE49-F238E27FC236}">
              <a16:creationId xmlns:a16="http://schemas.microsoft.com/office/drawing/2014/main" id="{3A7F3837-7891-4EA2-A458-39FB880CA60F}"/>
            </a:ext>
          </a:extLst>
        </xdr:cNvPr>
        <xdr:cNvSpPr/>
      </xdr:nvSpPr>
      <xdr:spPr>
        <a:xfrm>
          <a:off x="15430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116205</xdr:rowOff>
    </xdr:from>
    <xdr:to>
      <xdr:col>85</xdr:col>
      <xdr:colOff>127000</xdr:colOff>
      <xdr:row>61</xdr:row>
      <xdr:rowOff>167640</xdr:rowOff>
    </xdr:to>
    <xdr:cxnSp macro="">
      <xdr:nvCxnSpPr>
        <xdr:cNvPr id="550" name="直線コネクタ 549">
          <a:extLst>
            <a:ext uri="{FF2B5EF4-FFF2-40B4-BE49-F238E27FC236}">
              <a16:creationId xmlns:a16="http://schemas.microsoft.com/office/drawing/2014/main" id="{28383A40-AB35-4811-AF30-321382560143}"/>
            </a:ext>
          </a:extLst>
        </xdr:cNvPr>
        <xdr:cNvCxnSpPr/>
      </xdr:nvCxnSpPr>
      <xdr:spPr>
        <a:xfrm flipV="1">
          <a:off x="15481300" y="1057465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107315</xdr:rowOff>
    </xdr:from>
    <xdr:to>
      <xdr:col>76</xdr:col>
      <xdr:colOff>165100</xdr:colOff>
      <xdr:row>62</xdr:row>
      <xdr:rowOff>37465</xdr:rowOff>
    </xdr:to>
    <xdr:sp macro="" textlink="">
      <xdr:nvSpPr>
        <xdr:cNvPr id="551" name="楕円 550">
          <a:extLst>
            <a:ext uri="{FF2B5EF4-FFF2-40B4-BE49-F238E27FC236}">
              <a16:creationId xmlns:a16="http://schemas.microsoft.com/office/drawing/2014/main" id="{325973E9-46AC-4E2A-B82C-B8FABB074B68}"/>
            </a:ext>
          </a:extLst>
        </xdr:cNvPr>
        <xdr:cNvSpPr/>
      </xdr:nvSpPr>
      <xdr:spPr>
        <a:xfrm>
          <a:off x="14541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158115</xdr:rowOff>
    </xdr:from>
    <xdr:to>
      <xdr:col>81</xdr:col>
      <xdr:colOff>50800</xdr:colOff>
      <xdr:row>61</xdr:row>
      <xdr:rowOff>167640</xdr:rowOff>
    </xdr:to>
    <xdr:cxnSp macro="">
      <xdr:nvCxnSpPr>
        <xdr:cNvPr id="552" name="直線コネクタ 551">
          <a:extLst>
            <a:ext uri="{FF2B5EF4-FFF2-40B4-BE49-F238E27FC236}">
              <a16:creationId xmlns:a16="http://schemas.microsoft.com/office/drawing/2014/main" id="{FE1DA81D-8F92-4E04-938A-5DA2A1EE881B}"/>
            </a:ext>
          </a:extLst>
        </xdr:cNvPr>
        <xdr:cNvCxnSpPr/>
      </xdr:nvCxnSpPr>
      <xdr:spPr>
        <a:xfrm>
          <a:off x="14592300" y="106165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88265</xdr:rowOff>
    </xdr:from>
    <xdr:to>
      <xdr:col>72</xdr:col>
      <xdr:colOff>38100</xdr:colOff>
      <xdr:row>62</xdr:row>
      <xdr:rowOff>18415</xdr:rowOff>
    </xdr:to>
    <xdr:sp macro="" textlink="">
      <xdr:nvSpPr>
        <xdr:cNvPr id="553" name="楕円 552">
          <a:extLst>
            <a:ext uri="{FF2B5EF4-FFF2-40B4-BE49-F238E27FC236}">
              <a16:creationId xmlns:a16="http://schemas.microsoft.com/office/drawing/2014/main" id="{C18BC4CF-F166-4E32-BD3D-C59B828273DF}"/>
            </a:ext>
          </a:extLst>
        </xdr:cNvPr>
        <xdr:cNvSpPr/>
      </xdr:nvSpPr>
      <xdr:spPr>
        <a:xfrm>
          <a:off x="13652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139065</xdr:rowOff>
    </xdr:from>
    <xdr:to>
      <xdr:col>76</xdr:col>
      <xdr:colOff>114300</xdr:colOff>
      <xdr:row>61</xdr:row>
      <xdr:rowOff>158115</xdr:rowOff>
    </xdr:to>
    <xdr:cxnSp macro="">
      <xdr:nvCxnSpPr>
        <xdr:cNvPr id="554" name="直線コネクタ 553">
          <a:extLst>
            <a:ext uri="{FF2B5EF4-FFF2-40B4-BE49-F238E27FC236}">
              <a16:creationId xmlns:a16="http://schemas.microsoft.com/office/drawing/2014/main" id="{45BB90B5-60BC-469D-BBEA-59D178CA89C8}"/>
            </a:ext>
          </a:extLst>
        </xdr:cNvPr>
        <xdr:cNvCxnSpPr/>
      </xdr:nvCxnSpPr>
      <xdr:spPr>
        <a:xfrm>
          <a:off x="13703300" y="1059751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65405</xdr:rowOff>
    </xdr:from>
    <xdr:to>
      <xdr:col>67</xdr:col>
      <xdr:colOff>101600</xdr:colOff>
      <xdr:row>61</xdr:row>
      <xdr:rowOff>167005</xdr:rowOff>
    </xdr:to>
    <xdr:sp macro="" textlink="">
      <xdr:nvSpPr>
        <xdr:cNvPr id="555" name="楕円 554">
          <a:extLst>
            <a:ext uri="{FF2B5EF4-FFF2-40B4-BE49-F238E27FC236}">
              <a16:creationId xmlns:a16="http://schemas.microsoft.com/office/drawing/2014/main" id="{8488DFA7-307A-496E-BD03-69231A2A160D}"/>
            </a:ext>
          </a:extLst>
        </xdr:cNvPr>
        <xdr:cNvSpPr/>
      </xdr:nvSpPr>
      <xdr:spPr>
        <a:xfrm>
          <a:off x="12763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116205</xdr:rowOff>
    </xdr:from>
    <xdr:to>
      <xdr:col>71</xdr:col>
      <xdr:colOff>177800</xdr:colOff>
      <xdr:row>61</xdr:row>
      <xdr:rowOff>139065</xdr:rowOff>
    </xdr:to>
    <xdr:cxnSp macro="">
      <xdr:nvCxnSpPr>
        <xdr:cNvPr id="556" name="直線コネクタ 555">
          <a:extLst>
            <a:ext uri="{FF2B5EF4-FFF2-40B4-BE49-F238E27FC236}">
              <a16:creationId xmlns:a16="http://schemas.microsoft.com/office/drawing/2014/main" id="{4EA3BC7E-9544-4D07-91C4-484B7CDC5F74}"/>
            </a:ext>
          </a:extLst>
        </xdr:cNvPr>
        <xdr:cNvCxnSpPr/>
      </xdr:nvCxnSpPr>
      <xdr:spPr>
        <a:xfrm>
          <a:off x="12814300" y="105746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57" name="n_1aveValue【学校施設】&#10;有形固定資産減価償却率">
          <a:extLst>
            <a:ext uri="{FF2B5EF4-FFF2-40B4-BE49-F238E27FC236}">
              <a16:creationId xmlns:a16="http://schemas.microsoft.com/office/drawing/2014/main" id="{DEE4FACE-AAC9-4A12-B397-27A0E79E6AFE}"/>
            </a:ext>
          </a:extLst>
        </xdr:cNvPr>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58" name="n_2aveValue【学校施設】&#10;有形固定資産減価償却率">
          <a:extLst>
            <a:ext uri="{FF2B5EF4-FFF2-40B4-BE49-F238E27FC236}">
              <a16:creationId xmlns:a16="http://schemas.microsoft.com/office/drawing/2014/main" id="{9BC005DC-56F7-45A4-BF24-773DD2130619}"/>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59" name="n_3aveValue【学校施設】&#10;有形固定資産減価償却率">
          <a:extLst>
            <a:ext uri="{FF2B5EF4-FFF2-40B4-BE49-F238E27FC236}">
              <a16:creationId xmlns:a16="http://schemas.microsoft.com/office/drawing/2014/main" id="{B2392444-7311-4294-ACA8-178C2B477543}"/>
            </a:ext>
          </a:extLst>
        </xdr:cNvPr>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60" name="n_4aveValue【学校施設】&#10;有形固定資産減価償却率">
          <a:extLst>
            <a:ext uri="{FF2B5EF4-FFF2-40B4-BE49-F238E27FC236}">
              <a16:creationId xmlns:a16="http://schemas.microsoft.com/office/drawing/2014/main" id="{757850B5-3BA9-42E5-8630-5E48686975D7}"/>
            </a:ext>
          </a:extLst>
        </xdr:cNvPr>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38117</xdr:rowOff>
    </xdr:from>
    <xdr:ext cx="405111" cy="259045"/>
    <xdr:sp macro="" textlink="">
      <xdr:nvSpPr>
        <xdr:cNvPr id="561" name="n_1mainValue【学校施設】&#10;有形固定資産減価償却率">
          <a:extLst>
            <a:ext uri="{FF2B5EF4-FFF2-40B4-BE49-F238E27FC236}">
              <a16:creationId xmlns:a16="http://schemas.microsoft.com/office/drawing/2014/main" id="{57C3B640-F717-4307-A7CA-B97652486C25}"/>
            </a:ext>
          </a:extLst>
        </xdr:cNvPr>
        <xdr:cNvSpPr txBox="1"/>
      </xdr:nvSpPr>
      <xdr:spPr>
        <a:xfrm>
          <a:off x="152660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28592</xdr:rowOff>
    </xdr:from>
    <xdr:ext cx="405111" cy="259045"/>
    <xdr:sp macro="" textlink="">
      <xdr:nvSpPr>
        <xdr:cNvPr id="562" name="n_2mainValue【学校施設】&#10;有形固定資産減価償却率">
          <a:extLst>
            <a:ext uri="{FF2B5EF4-FFF2-40B4-BE49-F238E27FC236}">
              <a16:creationId xmlns:a16="http://schemas.microsoft.com/office/drawing/2014/main" id="{00D534BA-BC12-4DF7-8928-62EED130A2E8}"/>
            </a:ext>
          </a:extLst>
        </xdr:cNvPr>
        <xdr:cNvSpPr txBox="1"/>
      </xdr:nvSpPr>
      <xdr:spPr>
        <a:xfrm>
          <a:off x="14389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9542</xdr:rowOff>
    </xdr:from>
    <xdr:ext cx="405111" cy="259045"/>
    <xdr:sp macro="" textlink="">
      <xdr:nvSpPr>
        <xdr:cNvPr id="563" name="n_3mainValue【学校施設】&#10;有形固定資産減価償却率">
          <a:extLst>
            <a:ext uri="{FF2B5EF4-FFF2-40B4-BE49-F238E27FC236}">
              <a16:creationId xmlns:a16="http://schemas.microsoft.com/office/drawing/2014/main" id="{A0AB2E60-B928-407E-8AC7-BA075E2682FF}"/>
            </a:ext>
          </a:extLst>
        </xdr:cNvPr>
        <xdr:cNvSpPr txBox="1"/>
      </xdr:nvSpPr>
      <xdr:spPr>
        <a:xfrm>
          <a:off x="13500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158132</xdr:rowOff>
    </xdr:from>
    <xdr:ext cx="405111" cy="259045"/>
    <xdr:sp macro="" textlink="">
      <xdr:nvSpPr>
        <xdr:cNvPr id="564" name="n_4mainValue【学校施設】&#10;有形固定資産減価償却率">
          <a:extLst>
            <a:ext uri="{FF2B5EF4-FFF2-40B4-BE49-F238E27FC236}">
              <a16:creationId xmlns:a16="http://schemas.microsoft.com/office/drawing/2014/main" id="{25EDE863-4710-496D-A01B-1C395523B7B4}"/>
            </a:ext>
          </a:extLst>
        </xdr:cNvPr>
        <xdr:cNvSpPr txBox="1"/>
      </xdr:nvSpPr>
      <xdr:spPr>
        <a:xfrm>
          <a:off x="126117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C10907A4-EC14-454D-B697-45A5F657DFA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7B78241F-9796-4A3D-845E-02FF1C01449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97F47BB9-5F9C-4C9C-B601-C495A9E08FD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940894CC-E93E-4560-B548-42F000797FB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8C80246-5010-4790-A559-087BADD8DCC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450F4421-74F7-4F38-971B-0258146DA1B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C2882DAF-C298-4686-AE50-2D530ABE5C6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65D2D6D3-63AB-4CFE-9F74-E5800208758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B114D247-FFFB-46B6-B884-D90E7879ED9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E7E67445-DAEF-456B-84D5-1048435B2E5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2F3E81F1-013E-4544-A35A-978F9F500B3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72F546AE-D035-47A7-888D-14F791C6E69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FA1172DA-8E41-441C-88E9-3E8055D49D5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37778B24-C4C0-477F-A575-CAE7179063B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69769523-2085-4EF9-AFFF-6F7B0E13B95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A729AF74-C3B8-4664-8338-904E109838F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03F33B74-D346-4570-B0E6-3FE2A3C5F89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6DBF7537-B0BC-4785-A17C-99AA9C57199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D61A7E1A-C4A9-4FE6-868F-D12BFC50EF5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91F8404D-BF59-4B08-9218-61E38925A43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F7ABFAC-77D1-4DB6-9200-56A1F3C4380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6" name="テキスト ボックス 585">
          <a:extLst>
            <a:ext uri="{FF2B5EF4-FFF2-40B4-BE49-F238E27FC236}">
              <a16:creationId xmlns:a16="http://schemas.microsoft.com/office/drawing/2014/main" id="{5D9E9B51-5104-4A2D-AF73-6EC846A18D9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9BB9DF80-950F-42B4-9789-C4E5143AF1E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88" name="直線コネクタ 587">
          <a:extLst>
            <a:ext uri="{FF2B5EF4-FFF2-40B4-BE49-F238E27FC236}">
              <a16:creationId xmlns:a16="http://schemas.microsoft.com/office/drawing/2014/main" id="{38559417-57DF-410F-BDA8-108B9B970D99}"/>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89" name="【学校施設】&#10;一人当たり面積最小値テキスト">
          <a:extLst>
            <a:ext uri="{FF2B5EF4-FFF2-40B4-BE49-F238E27FC236}">
              <a16:creationId xmlns:a16="http://schemas.microsoft.com/office/drawing/2014/main" id="{89221718-A9CB-41BC-A7D2-ED6CC7B58A48}"/>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0" name="直線コネクタ 589">
          <a:extLst>
            <a:ext uri="{FF2B5EF4-FFF2-40B4-BE49-F238E27FC236}">
              <a16:creationId xmlns:a16="http://schemas.microsoft.com/office/drawing/2014/main" id="{BB7E8811-3BA5-4D20-B3F2-1131AD9BD8BA}"/>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1" name="【学校施設】&#10;一人当たり面積最大値テキスト">
          <a:extLst>
            <a:ext uri="{FF2B5EF4-FFF2-40B4-BE49-F238E27FC236}">
              <a16:creationId xmlns:a16="http://schemas.microsoft.com/office/drawing/2014/main" id="{D64F0552-083E-4521-8286-895A1D2DABF6}"/>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2" name="直線コネクタ 591">
          <a:extLst>
            <a:ext uri="{FF2B5EF4-FFF2-40B4-BE49-F238E27FC236}">
              <a16:creationId xmlns:a16="http://schemas.microsoft.com/office/drawing/2014/main" id="{18988E08-D345-443B-89A1-935947719E8F}"/>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93" name="【学校施設】&#10;一人当たり面積平均値テキスト">
          <a:extLst>
            <a:ext uri="{FF2B5EF4-FFF2-40B4-BE49-F238E27FC236}">
              <a16:creationId xmlns:a16="http://schemas.microsoft.com/office/drawing/2014/main" id="{BA77AE19-B57A-4A2C-BABC-8FC15FDEFC01}"/>
            </a:ext>
          </a:extLst>
        </xdr:cNvPr>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4" name="フローチャート: 判断 593">
          <a:extLst>
            <a:ext uri="{FF2B5EF4-FFF2-40B4-BE49-F238E27FC236}">
              <a16:creationId xmlns:a16="http://schemas.microsoft.com/office/drawing/2014/main" id="{90B21EB4-3555-4DA9-B0DB-DC19357FCED3}"/>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5" name="フローチャート: 判断 594">
          <a:extLst>
            <a:ext uri="{FF2B5EF4-FFF2-40B4-BE49-F238E27FC236}">
              <a16:creationId xmlns:a16="http://schemas.microsoft.com/office/drawing/2014/main" id="{E199699F-9414-443D-9E14-3477FB560A13}"/>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596" name="フローチャート: 判断 595">
          <a:extLst>
            <a:ext uri="{FF2B5EF4-FFF2-40B4-BE49-F238E27FC236}">
              <a16:creationId xmlns:a16="http://schemas.microsoft.com/office/drawing/2014/main" id="{AD97918B-5DC9-4871-9AD0-AC73C0F7E5A4}"/>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597" name="フローチャート: 判断 596">
          <a:extLst>
            <a:ext uri="{FF2B5EF4-FFF2-40B4-BE49-F238E27FC236}">
              <a16:creationId xmlns:a16="http://schemas.microsoft.com/office/drawing/2014/main" id="{EC2F1BE2-EC2A-4EB1-B2EB-7FA7DC832FE2}"/>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598" name="フローチャート: 判断 597">
          <a:extLst>
            <a:ext uri="{FF2B5EF4-FFF2-40B4-BE49-F238E27FC236}">
              <a16:creationId xmlns:a16="http://schemas.microsoft.com/office/drawing/2014/main" id="{8DD07BD9-F327-48D0-A6E7-233DA71F4A42}"/>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B5D244B8-1672-4554-97D4-809382C7973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3FF59D8C-C2F6-40BB-863E-305CEC9DC21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318264D8-A844-4C0B-99BB-1B00F2BEFB3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DCF83236-4826-49A2-95C1-C31AB8B67F2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4E189B3-F47E-4E6D-BA22-2F870E9D2DA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13208</xdr:rowOff>
    </xdr:from>
    <xdr:to>
      <xdr:col>116</xdr:col>
      <xdr:colOff>114300</xdr:colOff>
      <xdr:row>61</xdr:row>
      <xdr:rowOff>114808</xdr:rowOff>
    </xdr:to>
    <xdr:sp macro="" textlink="">
      <xdr:nvSpPr>
        <xdr:cNvPr id="604" name="楕円 603">
          <a:extLst>
            <a:ext uri="{FF2B5EF4-FFF2-40B4-BE49-F238E27FC236}">
              <a16:creationId xmlns:a16="http://schemas.microsoft.com/office/drawing/2014/main" id="{A0A6C74C-4A29-4FB6-856E-74F52F6C03B2}"/>
            </a:ext>
          </a:extLst>
        </xdr:cNvPr>
        <xdr:cNvSpPr/>
      </xdr:nvSpPr>
      <xdr:spPr>
        <a:xfrm>
          <a:off x="22110700" y="104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36085</xdr:rowOff>
    </xdr:from>
    <xdr:ext cx="469744" cy="259045"/>
    <xdr:sp macro="" textlink="">
      <xdr:nvSpPr>
        <xdr:cNvPr id="605" name="【学校施設】&#10;一人当たり面積該当値テキスト">
          <a:extLst>
            <a:ext uri="{FF2B5EF4-FFF2-40B4-BE49-F238E27FC236}">
              <a16:creationId xmlns:a16="http://schemas.microsoft.com/office/drawing/2014/main" id="{8661E168-12DF-4586-9245-B796CF6E837C}"/>
            </a:ext>
          </a:extLst>
        </xdr:cNvPr>
        <xdr:cNvSpPr txBox="1"/>
      </xdr:nvSpPr>
      <xdr:spPr>
        <a:xfrm>
          <a:off x="22199600" y="1032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153226</xdr:rowOff>
    </xdr:from>
    <xdr:to>
      <xdr:col>112</xdr:col>
      <xdr:colOff>38100</xdr:colOff>
      <xdr:row>61</xdr:row>
      <xdr:rowOff>83376</xdr:rowOff>
    </xdr:to>
    <xdr:sp macro="" textlink="">
      <xdr:nvSpPr>
        <xdr:cNvPr id="606" name="楕円 605">
          <a:extLst>
            <a:ext uri="{FF2B5EF4-FFF2-40B4-BE49-F238E27FC236}">
              <a16:creationId xmlns:a16="http://schemas.microsoft.com/office/drawing/2014/main" id="{339D9104-75CA-4B6B-B1E8-E11FDCE89A45}"/>
            </a:ext>
          </a:extLst>
        </xdr:cNvPr>
        <xdr:cNvSpPr/>
      </xdr:nvSpPr>
      <xdr:spPr>
        <a:xfrm>
          <a:off x="21272500" y="104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32576</xdr:rowOff>
    </xdr:from>
    <xdr:to>
      <xdr:col>116</xdr:col>
      <xdr:colOff>63500</xdr:colOff>
      <xdr:row>61</xdr:row>
      <xdr:rowOff>64008</xdr:rowOff>
    </xdr:to>
    <xdr:cxnSp macro="">
      <xdr:nvCxnSpPr>
        <xdr:cNvPr id="607" name="直線コネクタ 606">
          <a:extLst>
            <a:ext uri="{FF2B5EF4-FFF2-40B4-BE49-F238E27FC236}">
              <a16:creationId xmlns:a16="http://schemas.microsoft.com/office/drawing/2014/main" id="{73B62121-0567-423E-9AD4-E16BE32A214E}"/>
            </a:ext>
          </a:extLst>
        </xdr:cNvPr>
        <xdr:cNvCxnSpPr/>
      </xdr:nvCxnSpPr>
      <xdr:spPr>
        <a:xfrm>
          <a:off x="21323300" y="10491026"/>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163131</xdr:rowOff>
    </xdr:from>
    <xdr:to>
      <xdr:col>107</xdr:col>
      <xdr:colOff>101600</xdr:colOff>
      <xdr:row>61</xdr:row>
      <xdr:rowOff>93281</xdr:rowOff>
    </xdr:to>
    <xdr:sp macro="" textlink="">
      <xdr:nvSpPr>
        <xdr:cNvPr id="608" name="楕円 607">
          <a:extLst>
            <a:ext uri="{FF2B5EF4-FFF2-40B4-BE49-F238E27FC236}">
              <a16:creationId xmlns:a16="http://schemas.microsoft.com/office/drawing/2014/main" id="{0AA183B8-BCF1-4340-AA32-996C6B7F46FC}"/>
            </a:ext>
          </a:extLst>
        </xdr:cNvPr>
        <xdr:cNvSpPr/>
      </xdr:nvSpPr>
      <xdr:spPr>
        <a:xfrm>
          <a:off x="20383500" y="1045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32576</xdr:rowOff>
    </xdr:from>
    <xdr:to>
      <xdr:col>111</xdr:col>
      <xdr:colOff>177800</xdr:colOff>
      <xdr:row>61</xdr:row>
      <xdr:rowOff>42481</xdr:rowOff>
    </xdr:to>
    <xdr:cxnSp macro="">
      <xdr:nvCxnSpPr>
        <xdr:cNvPr id="609" name="直線コネクタ 608">
          <a:extLst>
            <a:ext uri="{FF2B5EF4-FFF2-40B4-BE49-F238E27FC236}">
              <a16:creationId xmlns:a16="http://schemas.microsoft.com/office/drawing/2014/main" id="{E69A3123-FAA4-43AF-B47B-EA610CE0C98F}"/>
            </a:ext>
          </a:extLst>
        </xdr:cNvPr>
        <xdr:cNvCxnSpPr/>
      </xdr:nvCxnSpPr>
      <xdr:spPr>
        <a:xfrm flipV="1">
          <a:off x="20434300" y="10491026"/>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254</xdr:rowOff>
    </xdr:from>
    <xdr:to>
      <xdr:col>102</xdr:col>
      <xdr:colOff>165100</xdr:colOff>
      <xdr:row>61</xdr:row>
      <xdr:rowOff>101854</xdr:rowOff>
    </xdr:to>
    <xdr:sp macro="" textlink="">
      <xdr:nvSpPr>
        <xdr:cNvPr id="610" name="楕円 609">
          <a:extLst>
            <a:ext uri="{FF2B5EF4-FFF2-40B4-BE49-F238E27FC236}">
              <a16:creationId xmlns:a16="http://schemas.microsoft.com/office/drawing/2014/main" id="{65F126B2-5CB9-4EB3-9F1E-007D1CECE103}"/>
            </a:ext>
          </a:extLst>
        </xdr:cNvPr>
        <xdr:cNvSpPr/>
      </xdr:nvSpPr>
      <xdr:spPr>
        <a:xfrm>
          <a:off x="19494500" y="1045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42481</xdr:rowOff>
    </xdr:from>
    <xdr:to>
      <xdr:col>107</xdr:col>
      <xdr:colOff>50800</xdr:colOff>
      <xdr:row>61</xdr:row>
      <xdr:rowOff>51054</xdr:rowOff>
    </xdr:to>
    <xdr:cxnSp macro="">
      <xdr:nvCxnSpPr>
        <xdr:cNvPr id="611" name="直線コネクタ 610">
          <a:extLst>
            <a:ext uri="{FF2B5EF4-FFF2-40B4-BE49-F238E27FC236}">
              <a16:creationId xmlns:a16="http://schemas.microsoft.com/office/drawing/2014/main" id="{B4E9FB2B-6645-4B20-8419-F9EB2218E693}"/>
            </a:ext>
          </a:extLst>
        </xdr:cNvPr>
        <xdr:cNvCxnSpPr/>
      </xdr:nvCxnSpPr>
      <xdr:spPr>
        <a:xfrm flipV="1">
          <a:off x="19545300" y="10500931"/>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22923</xdr:rowOff>
    </xdr:from>
    <xdr:to>
      <xdr:col>98</xdr:col>
      <xdr:colOff>38100</xdr:colOff>
      <xdr:row>61</xdr:row>
      <xdr:rowOff>124523</xdr:rowOff>
    </xdr:to>
    <xdr:sp macro="" textlink="">
      <xdr:nvSpPr>
        <xdr:cNvPr id="612" name="楕円 611">
          <a:extLst>
            <a:ext uri="{FF2B5EF4-FFF2-40B4-BE49-F238E27FC236}">
              <a16:creationId xmlns:a16="http://schemas.microsoft.com/office/drawing/2014/main" id="{6743F164-A0C5-4B52-9B48-D6EE4A2DF772}"/>
            </a:ext>
          </a:extLst>
        </xdr:cNvPr>
        <xdr:cNvSpPr/>
      </xdr:nvSpPr>
      <xdr:spPr>
        <a:xfrm>
          <a:off x="18605500" y="1048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51054</xdr:rowOff>
    </xdr:from>
    <xdr:to>
      <xdr:col>102</xdr:col>
      <xdr:colOff>114300</xdr:colOff>
      <xdr:row>61</xdr:row>
      <xdr:rowOff>73723</xdr:rowOff>
    </xdr:to>
    <xdr:cxnSp macro="">
      <xdr:nvCxnSpPr>
        <xdr:cNvPr id="613" name="直線コネクタ 612">
          <a:extLst>
            <a:ext uri="{FF2B5EF4-FFF2-40B4-BE49-F238E27FC236}">
              <a16:creationId xmlns:a16="http://schemas.microsoft.com/office/drawing/2014/main" id="{7EE5CEA5-D3B8-4342-8BC9-A4F1064C7843}"/>
            </a:ext>
          </a:extLst>
        </xdr:cNvPr>
        <xdr:cNvCxnSpPr/>
      </xdr:nvCxnSpPr>
      <xdr:spPr>
        <a:xfrm flipV="1">
          <a:off x="18656300" y="10509504"/>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614" name="n_1aveValue【学校施設】&#10;一人当たり面積">
          <a:extLst>
            <a:ext uri="{FF2B5EF4-FFF2-40B4-BE49-F238E27FC236}">
              <a16:creationId xmlns:a16="http://schemas.microsoft.com/office/drawing/2014/main" id="{FFAE7982-3B15-4B8C-A507-DA17F7A045D2}"/>
            </a:ext>
          </a:extLst>
        </xdr:cNvPr>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615" name="n_2aveValue【学校施設】&#10;一人当たり面積">
          <a:extLst>
            <a:ext uri="{FF2B5EF4-FFF2-40B4-BE49-F238E27FC236}">
              <a16:creationId xmlns:a16="http://schemas.microsoft.com/office/drawing/2014/main" id="{F7B99F31-C4A3-494B-BB90-16577FDC82EC}"/>
            </a:ext>
          </a:extLst>
        </xdr:cNvPr>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616" name="n_3aveValue【学校施設】&#10;一人当たり面積">
          <a:extLst>
            <a:ext uri="{FF2B5EF4-FFF2-40B4-BE49-F238E27FC236}">
              <a16:creationId xmlns:a16="http://schemas.microsoft.com/office/drawing/2014/main" id="{BBA14F61-1441-4F68-B634-0DFD777638AE}"/>
            </a:ext>
          </a:extLst>
        </xdr:cNvPr>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617" name="n_4aveValue【学校施設】&#10;一人当たり面積">
          <a:extLst>
            <a:ext uri="{FF2B5EF4-FFF2-40B4-BE49-F238E27FC236}">
              <a16:creationId xmlns:a16="http://schemas.microsoft.com/office/drawing/2014/main" id="{65A67B6C-FCB0-4C62-AA5F-1414585C4CD2}"/>
            </a:ext>
          </a:extLst>
        </xdr:cNvPr>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99903</xdr:rowOff>
    </xdr:from>
    <xdr:ext cx="469744" cy="259045"/>
    <xdr:sp macro="" textlink="">
      <xdr:nvSpPr>
        <xdr:cNvPr id="618" name="n_1mainValue【学校施設】&#10;一人当たり面積">
          <a:extLst>
            <a:ext uri="{FF2B5EF4-FFF2-40B4-BE49-F238E27FC236}">
              <a16:creationId xmlns:a16="http://schemas.microsoft.com/office/drawing/2014/main" id="{173D7F8B-3697-4F1F-99A5-C6E4EEFA52C9}"/>
            </a:ext>
          </a:extLst>
        </xdr:cNvPr>
        <xdr:cNvSpPr txBox="1"/>
      </xdr:nvSpPr>
      <xdr:spPr>
        <a:xfrm>
          <a:off x="21075727" y="1021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109808</xdr:rowOff>
    </xdr:from>
    <xdr:ext cx="469744" cy="259045"/>
    <xdr:sp macro="" textlink="">
      <xdr:nvSpPr>
        <xdr:cNvPr id="619" name="n_2mainValue【学校施設】&#10;一人当たり面積">
          <a:extLst>
            <a:ext uri="{FF2B5EF4-FFF2-40B4-BE49-F238E27FC236}">
              <a16:creationId xmlns:a16="http://schemas.microsoft.com/office/drawing/2014/main" id="{C0809CFE-BDE0-4271-BDC1-32F393722D82}"/>
            </a:ext>
          </a:extLst>
        </xdr:cNvPr>
        <xdr:cNvSpPr txBox="1"/>
      </xdr:nvSpPr>
      <xdr:spPr>
        <a:xfrm>
          <a:off x="20199427" y="1022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118381</xdr:rowOff>
    </xdr:from>
    <xdr:ext cx="469744" cy="259045"/>
    <xdr:sp macro="" textlink="">
      <xdr:nvSpPr>
        <xdr:cNvPr id="620" name="n_3mainValue【学校施設】&#10;一人当たり面積">
          <a:extLst>
            <a:ext uri="{FF2B5EF4-FFF2-40B4-BE49-F238E27FC236}">
              <a16:creationId xmlns:a16="http://schemas.microsoft.com/office/drawing/2014/main" id="{2BB23983-51A6-43D1-8665-10C82975F740}"/>
            </a:ext>
          </a:extLst>
        </xdr:cNvPr>
        <xdr:cNvSpPr txBox="1"/>
      </xdr:nvSpPr>
      <xdr:spPr>
        <a:xfrm>
          <a:off x="19310427" y="1023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141050</xdr:rowOff>
    </xdr:from>
    <xdr:ext cx="469744" cy="259045"/>
    <xdr:sp macro="" textlink="">
      <xdr:nvSpPr>
        <xdr:cNvPr id="621" name="n_4mainValue【学校施設】&#10;一人当たり面積">
          <a:extLst>
            <a:ext uri="{FF2B5EF4-FFF2-40B4-BE49-F238E27FC236}">
              <a16:creationId xmlns:a16="http://schemas.microsoft.com/office/drawing/2014/main" id="{1386A2EE-7323-4C87-984F-6B4203A4287A}"/>
            </a:ext>
          </a:extLst>
        </xdr:cNvPr>
        <xdr:cNvSpPr txBox="1"/>
      </xdr:nvSpPr>
      <xdr:spPr>
        <a:xfrm>
          <a:off x="18421427" y="1025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75B638C3-0F61-4D25-8002-018C4F67E61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B2148021-A9E1-4AEC-97E4-534EB2B2013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F539B765-92F9-47BC-8B25-1CC07FEED26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97432B55-237C-442D-B66D-189A47B39AF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A7525943-0CA9-4719-872B-42818209FB5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ABCB9699-B1E6-4619-8941-7A890A9466B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B2704F61-A413-4CCF-B34E-3C7D1A8427E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487C8623-D3D7-42A7-A257-133360A8137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BD4D896C-5AB0-48EB-82B7-406D42AC568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76F2B894-03A2-4BFA-A28C-38C1A89CF46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B9BBBD23-0266-4656-A2D9-67DA036F5D1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B5CE084A-1D09-4E91-8909-C3101A6D5C3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619B5D44-1F2A-4420-A5BE-FDC4AA2C784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7111F896-12FF-464D-9FD5-5AD72C98D18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0A05E57A-003F-469F-9532-8258AD38D0F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1793D28F-C918-4727-8371-60D1DE0D59A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CCE0D982-74BE-4CDF-9195-E254200FF95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8C6B2F14-A265-4526-B211-C97D49AA98C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0E89E093-AC86-42DC-BF5B-C67376845A4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C656DFDC-EF77-4762-AA4B-EBD8AC262D7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42599B09-D2A3-4542-9942-F99627668AE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C79D0034-6E66-4318-8BB5-17FCC6345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F03898CF-77F2-483A-96F5-7A29522DE9B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6BF580F0-DF57-4C9A-8957-A652F7910C8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1255AA01-0C4E-4BA1-989E-61CEAD80175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A3C8AF0F-ECF1-4960-B2C2-4AD6AFC4BE50}"/>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a:extLst>
            <a:ext uri="{FF2B5EF4-FFF2-40B4-BE49-F238E27FC236}">
              <a16:creationId xmlns:a16="http://schemas.microsoft.com/office/drawing/2014/main" id="{17AFC31F-3BFD-432C-BACA-F4CF6C9D014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230E9C05-C0A4-437B-99E0-6733BC8A3D97}"/>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0" name="【児童館】&#10;有形固定資産減価償却率最大値テキスト">
          <a:extLst>
            <a:ext uri="{FF2B5EF4-FFF2-40B4-BE49-F238E27FC236}">
              <a16:creationId xmlns:a16="http://schemas.microsoft.com/office/drawing/2014/main" id="{DC3803EA-EBD2-4536-88B6-2EDF8BDAD925}"/>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1" name="直線コネクタ 650">
          <a:extLst>
            <a:ext uri="{FF2B5EF4-FFF2-40B4-BE49-F238E27FC236}">
              <a16:creationId xmlns:a16="http://schemas.microsoft.com/office/drawing/2014/main" id="{ADA8F08F-3737-4749-8C26-82D06A8DF5ED}"/>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652" name="【児童館】&#10;有形固定資産減価償却率平均値テキスト">
          <a:extLst>
            <a:ext uri="{FF2B5EF4-FFF2-40B4-BE49-F238E27FC236}">
              <a16:creationId xmlns:a16="http://schemas.microsoft.com/office/drawing/2014/main" id="{D3AC4B51-B953-4A0E-9C9A-EEFF84CF1913}"/>
            </a:ext>
          </a:extLst>
        </xdr:cNvPr>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3" name="フローチャート: 判断 652">
          <a:extLst>
            <a:ext uri="{FF2B5EF4-FFF2-40B4-BE49-F238E27FC236}">
              <a16:creationId xmlns:a16="http://schemas.microsoft.com/office/drawing/2014/main" id="{D689D2FF-4353-441D-A9DA-21CFB452E56F}"/>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4" name="フローチャート: 判断 653">
          <a:extLst>
            <a:ext uri="{FF2B5EF4-FFF2-40B4-BE49-F238E27FC236}">
              <a16:creationId xmlns:a16="http://schemas.microsoft.com/office/drawing/2014/main" id="{F4950BC5-872B-4B36-B801-3744F8841D72}"/>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5" name="フローチャート: 判断 654">
          <a:extLst>
            <a:ext uri="{FF2B5EF4-FFF2-40B4-BE49-F238E27FC236}">
              <a16:creationId xmlns:a16="http://schemas.microsoft.com/office/drawing/2014/main" id="{96A1CCA9-2D0B-4544-ACBD-27F6DC6B5D24}"/>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56" name="フローチャート: 判断 655">
          <a:extLst>
            <a:ext uri="{FF2B5EF4-FFF2-40B4-BE49-F238E27FC236}">
              <a16:creationId xmlns:a16="http://schemas.microsoft.com/office/drawing/2014/main" id="{080080DD-AD71-403E-8B34-D13AE3158773}"/>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57" name="フローチャート: 判断 656">
          <a:extLst>
            <a:ext uri="{FF2B5EF4-FFF2-40B4-BE49-F238E27FC236}">
              <a16:creationId xmlns:a16="http://schemas.microsoft.com/office/drawing/2014/main" id="{382F733B-612F-4AB0-A83B-EA526A2CF82A}"/>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9A963BEF-EC81-478C-9BD2-DAD8B64F437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EA2BDE12-DEB5-4FEB-8225-9EB04B11D77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2546EF1E-9DBB-42EA-8002-683C6539AB1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A8507208-1CD7-49F9-A4D4-28F3F86C87E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A6A558B4-B537-472C-BBA9-7C88DF938BA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160382</xdr:rowOff>
    </xdr:from>
    <xdr:to>
      <xdr:col>85</xdr:col>
      <xdr:colOff>177800</xdr:colOff>
      <xdr:row>86</xdr:row>
      <xdr:rowOff>90532</xdr:rowOff>
    </xdr:to>
    <xdr:sp macro="" textlink="">
      <xdr:nvSpPr>
        <xdr:cNvPr id="663" name="楕円 662">
          <a:extLst>
            <a:ext uri="{FF2B5EF4-FFF2-40B4-BE49-F238E27FC236}">
              <a16:creationId xmlns:a16="http://schemas.microsoft.com/office/drawing/2014/main" id="{1D6D9C7E-A1C1-498C-BEEF-950411021603}"/>
            </a:ext>
          </a:extLst>
        </xdr:cNvPr>
        <xdr:cNvSpPr/>
      </xdr:nvSpPr>
      <xdr:spPr>
        <a:xfrm>
          <a:off x="162687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138809</xdr:rowOff>
    </xdr:from>
    <xdr:ext cx="405111" cy="259045"/>
    <xdr:sp macro="" textlink="">
      <xdr:nvSpPr>
        <xdr:cNvPr id="664" name="【児童館】&#10;有形固定資産減価償却率該当値テキスト">
          <a:extLst>
            <a:ext uri="{FF2B5EF4-FFF2-40B4-BE49-F238E27FC236}">
              <a16:creationId xmlns:a16="http://schemas.microsoft.com/office/drawing/2014/main" id="{280573CE-47B6-4E32-8461-527A6725063C}"/>
            </a:ext>
          </a:extLst>
        </xdr:cNvPr>
        <xdr:cNvSpPr txBox="1"/>
      </xdr:nvSpPr>
      <xdr:spPr>
        <a:xfrm>
          <a:off x="16357600"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67311</xdr:rowOff>
    </xdr:from>
    <xdr:to>
      <xdr:col>81</xdr:col>
      <xdr:colOff>101600</xdr:colOff>
      <xdr:row>85</xdr:row>
      <xdr:rowOff>168911</xdr:rowOff>
    </xdr:to>
    <xdr:sp macro="" textlink="">
      <xdr:nvSpPr>
        <xdr:cNvPr id="665" name="楕円 664">
          <a:extLst>
            <a:ext uri="{FF2B5EF4-FFF2-40B4-BE49-F238E27FC236}">
              <a16:creationId xmlns:a16="http://schemas.microsoft.com/office/drawing/2014/main" id="{F7D455B9-ADD2-48AA-A940-99E92B7EBB12}"/>
            </a:ext>
          </a:extLst>
        </xdr:cNvPr>
        <xdr:cNvSpPr/>
      </xdr:nvSpPr>
      <xdr:spPr>
        <a:xfrm>
          <a:off x="15430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118111</xdr:rowOff>
    </xdr:from>
    <xdr:to>
      <xdr:col>85</xdr:col>
      <xdr:colOff>127000</xdr:colOff>
      <xdr:row>86</xdr:row>
      <xdr:rowOff>39732</xdr:rowOff>
    </xdr:to>
    <xdr:cxnSp macro="">
      <xdr:nvCxnSpPr>
        <xdr:cNvPr id="666" name="直線コネクタ 665">
          <a:extLst>
            <a:ext uri="{FF2B5EF4-FFF2-40B4-BE49-F238E27FC236}">
              <a16:creationId xmlns:a16="http://schemas.microsoft.com/office/drawing/2014/main" id="{8B388AAC-717D-465C-84BB-68FEE75B18B5}"/>
            </a:ext>
          </a:extLst>
        </xdr:cNvPr>
        <xdr:cNvCxnSpPr/>
      </xdr:nvCxnSpPr>
      <xdr:spPr>
        <a:xfrm>
          <a:off x="15481300" y="14691361"/>
          <a:ext cx="838200" cy="9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130992</xdr:rowOff>
    </xdr:from>
    <xdr:to>
      <xdr:col>76</xdr:col>
      <xdr:colOff>165100</xdr:colOff>
      <xdr:row>86</xdr:row>
      <xdr:rowOff>61142</xdr:rowOff>
    </xdr:to>
    <xdr:sp macro="" textlink="">
      <xdr:nvSpPr>
        <xdr:cNvPr id="667" name="楕円 666">
          <a:extLst>
            <a:ext uri="{FF2B5EF4-FFF2-40B4-BE49-F238E27FC236}">
              <a16:creationId xmlns:a16="http://schemas.microsoft.com/office/drawing/2014/main" id="{701E5EDD-45AF-414A-A5E1-CA8659F7A67D}"/>
            </a:ext>
          </a:extLst>
        </xdr:cNvPr>
        <xdr:cNvSpPr/>
      </xdr:nvSpPr>
      <xdr:spPr>
        <a:xfrm>
          <a:off x="14541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118111</xdr:rowOff>
    </xdr:from>
    <xdr:to>
      <xdr:col>81</xdr:col>
      <xdr:colOff>50800</xdr:colOff>
      <xdr:row>86</xdr:row>
      <xdr:rowOff>10342</xdr:rowOff>
    </xdr:to>
    <xdr:cxnSp macro="">
      <xdr:nvCxnSpPr>
        <xdr:cNvPr id="668" name="直線コネクタ 667">
          <a:extLst>
            <a:ext uri="{FF2B5EF4-FFF2-40B4-BE49-F238E27FC236}">
              <a16:creationId xmlns:a16="http://schemas.microsoft.com/office/drawing/2014/main" id="{22E1D030-67BF-4360-991D-52D14D711EA0}"/>
            </a:ext>
          </a:extLst>
        </xdr:cNvPr>
        <xdr:cNvCxnSpPr/>
      </xdr:nvCxnSpPr>
      <xdr:spPr>
        <a:xfrm flipV="1">
          <a:off x="14592300" y="14691361"/>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106499</xdr:rowOff>
    </xdr:from>
    <xdr:to>
      <xdr:col>72</xdr:col>
      <xdr:colOff>38100</xdr:colOff>
      <xdr:row>86</xdr:row>
      <xdr:rowOff>36649</xdr:rowOff>
    </xdr:to>
    <xdr:sp macro="" textlink="">
      <xdr:nvSpPr>
        <xdr:cNvPr id="669" name="楕円 668">
          <a:extLst>
            <a:ext uri="{FF2B5EF4-FFF2-40B4-BE49-F238E27FC236}">
              <a16:creationId xmlns:a16="http://schemas.microsoft.com/office/drawing/2014/main" id="{5B480206-DA22-4437-894F-135F0276E25E}"/>
            </a:ext>
          </a:extLst>
        </xdr:cNvPr>
        <xdr:cNvSpPr/>
      </xdr:nvSpPr>
      <xdr:spPr>
        <a:xfrm>
          <a:off x="13652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157299</xdr:rowOff>
    </xdr:from>
    <xdr:to>
      <xdr:col>76</xdr:col>
      <xdr:colOff>114300</xdr:colOff>
      <xdr:row>86</xdr:row>
      <xdr:rowOff>10342</xdr:rowOff>
    </xdr:to>
    <xdr:cxnSp macro="">
      <xdr:nvCxnSpPr>
        <xdr:cNvPr id="670" name="直線コネクタ 669">
          <a:extLst>
            <a:ext uri="{FF2B5EF4-FFF2-40B4-BE49-F238E27FC236}">
              <a16:creationId xmlns:a16="http://schemas.microsoft.com/office/drawing/2014/main" id="{32E4C4C0-0037-4187-A5DE-6CEE2645C350}"/>
            </a:ext>
          </a:extLst>
        </xdr:cNvPr>
        <xdr:cNvCxnSpPr/>
      </xdr:nvCxnSpPr>
      <xdr:spPr>
        <a:xfrm>
          <a:off x="13703300" y="1473054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80373</xdr:rowOff>
    </xdr:from>
    <xdr:to>
      <xdr:col>67</xdr:col>
      <xdr:colOff>101600</xdr:colOff>
      <xdr:row>86</xdr:row>
      <xdr:rowOff>10523</xdr:rowOff>
    </xdr:to>
    <xdr:sp macro="" textlink="">
      <xdr:nvSpPr>
        <xdr:cNvPr id="671" name="楕円 670">
          <a:extLst>
            <a:ext uri="{FF2B5EF4-FFF2-40B4-BE49-F238E27FC236}">
              <a16:creationId xmlns:a16="http://schemas.microsoft.com/office/drawing/2014/main" id="{B991FDBD-20C8-4C1F-93EC-BFEC92AB06AA}"/>
            </a:ext>
          </a:extLst>
        </xdr:cNvPr>
        <xdr:cNvSpPr/>
      </xdr:nvSpPr>
      <xdr:spPr>
        <a:xfrm>
          <a:off x="12763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131173</xdr:rowOff>
    </xdr:from>
    <xdr:to>
      <xdr:col>71</xdr:col>
      <xdr:colOff>177800</xdr:colOff>
      <xdr:row>85</xdr:row>
      <xdr:rowOff>157299</xdr:rowOff>
    </xdr:to>
    <xdr:cxnSp macro="">
      <xdr:nvCxnSpPr>
        <xdr:cNvPr id="672" name="直線コネクタ 671">
          <a:extLst>
            <a:ext uri="{FF2B5EF4-FFF2-40B4-BE49-F238E27FC236}">
              <a16:creationId xmlns:a16="http://schemas.microsoft.com/office/drawing/2014/main" id="{BE5E67F2-1C90-4BED-9248-8894A1D10F9D}"/>
            </a:ext>
          </a:extLst>
        </xdr:cNvPr>
        <xdr:cNvCxnSpPr/>
      </xdr:nvCxnSpPr>
      <xdr:spPr>
        <a:xfrm>
          <a:off x="12814300" y="147044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673" name="n_1aveValue【児童館】&#10;有形固定資産減価償却率">
          <a:extLst>
            <a:ext uri="{FF2B5EF4-FFF2-40B4-BE49-F238E27FC236}">
              <a16:creationId xmlns:a16="http://schemas.microsoft.com/office/drawing/2014/main" id="{303AE24B-D078-47A0-8652-BE18726B9925}"/>
            </a:ext>
          </a:extLst>
        </xdr:cNvPr>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74" name="n_2aveValue【児童館】&#10;有形固定資産減価償却率">
          <a:extLst>
            <a:ext uri="{FF2B5EF4-FFF2-40B4-BE49-F238E27FC236}">
              <a16:creationId xmlns:a16="http://schemas.microsoft.com/office/drawing/2014/main" id="{B6B6B78D-6008-424C-B690-239D720C09AD}"/>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75" name="n_3aveValue【児童館】&#10;有形固定資産減価償却率">
          <a:extLst>
            <a:ext uri="{FF2B5EF4-FFF2-40B4-BE49-F238E27FC236}">
              <a16:creationId xmlns:a16="http://schemas.microsoft.com/office/drawing/2014/main" id="{9AD1144C-5B9C-4358-9CA1-4B36CF560BB6}"/>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76" name="n_4aveValue【児童館】&#10;有形固定資産減価償却率">
          <a:extLst>
            <a:ext uri="{FF2B5EF4-FFF2-40B4-BE49-F238E27FC236}">
              <a16:creationId xmlns:a16="http://schemas.microsoft.com/office/drawing/2014/main" id="{69FED9D2-E385-4D38-B89A-933CAA14F827}"/>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160038</xdr:rowOff>
    </xdr:from>
    <xdr:ext cx="405111" cy="259045"/>
    <xdr:sp macro="" textlink="">
      <xdr:nvSpPr>
        <xdr:cNvPr id="677" name="n_1mainValue【児童館】&#10;有形固定資産減価償却率">
          <a:extLst>
            <a:ext uri="{FF2B5EF4-FFF2-40B4-BE49-F238E27FC236}">
              <a16:creationId xmlns:a16="http://schemas.microsoft.com/office/drawing/2014/main" id="{A4AD55DC-87C1-4529-B7F3-A6AFBB1B89FD}"/>
            </a:ext>
          </a:extLst>
        </xdr:cNvPr>
        <xdr:cNvSpPr txBox="1"/>
      </xdr:nvSpPr>
      <xdr:spPr>
        <a:xfrm>
          <a:off x="152660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52269</xdr:rowOff>
    </xdr:from>
    <xdr:ext cx="405111" cy="259045"/>
    <xdr:sp macro="" textlink="">
      <xdr:nvSpPr>
        <xdr:cNvPr id="678" name="n_2mainValue【児童館】&#10;有形固定資産減価償却率">
          <a:extLst>
            <a:ext uri="{FF2B5EF4-FFF2-40B4-BE49-F238E27FC236}">
              <a16:creationId xmlns:a16="http://schemas.microsoft.com/office/drawing/2014/main" id="{6419EADE-992E-49D8-A8A1-8D9779F5A78D}"/>
            </a:ext>
          </a:extLst>
        </xdr:cNvPr>
        <xdr:cNvSpPr txBox="1"/>
      </xdr:nvSpPr>
      <xdr:spPr>
        <a:xfrm>
          <a:off x="14389744" y="1479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27776</xdr:rowOff>
    </xdr:from>
    <xdr:ext cx="405111" cy="259045"/>
    <xdr:sp macro="" textlink="">
      <xdr:nvSpPr>
        <xdr:cNvPr id="679" name="n_3mainValue【児童館】&#10;有形固定資産減価償却率">
          <a:extLst>
            <a:ext uri="{FF2B5EF4-FFF2-40B4-BE49-F238E27FC236}">
              <a16:creationId xmlns:a16="http://schemas.microsoft.com/office/drawing/2014/main" id="{54C64134-D5D9-4B6C-87D5-341707143FD2}"/>
            </a:ext>
          </a:extLst>
        </xdr:cNvPr>
        <xdr:cNvSpPr txBox="1"/>
      </xdr:nvSpPr>
      <xdr:spPr>
        <a:xfrm>
          <a:off x="13500744" y="1477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1650</xdr:rowOff>
    </xdr:from>
    <xdr:ext cx="405111" cy="259045"/>
    <xdr:sp macro="" textlink="">
      <xdr:nvSpPr>
        <xdr:cNvPr id="680" name="n_4mainValue【児童館】&#10;有形固定資産減価償却率">
          <a:extLst>
            <a:ext uri="{FF2B5EF4-FFF2-40B4-BE49-F238E27FC236}">
              <a16:creationId xmlns:a16="http://schemas.microsoft.com/office/drawing/2014/main" id="{62978DA4-8258-4001-A729-24B58785F69D}"/>
            </a:ext>
          </a:extLst>
        </xdr:cNvPr>
        <xdr:cNvSpPr txBox="1"/>
      </xdr:nvSpPr>
      <xdr:spPr>
        <a:xfrm>
          <a:off x="12611744" y="1474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5D2202E4-4C40-4FA3-B8BF-304926EB8CA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EFC8CD5-FA7C-4236-8765-9557D66CE44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603A60A0-96E0-4F4B-92F0-AF4FC1C9538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21E25715-8F86-45BD-9D44-74E2283AC7F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68674BF2-04C9-4D83-A766-15ECC595886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FF26AEBE-6B4E-458C-9827-1E19D54191A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1AC8E8FF-EA9E-4A9D-8AAC-6FDF7859141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1EDAB42A-0181-4EA3-9188-B56AEDC160C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D871EA19-8E29-4FAA-AE5E-1B5B1D17B22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50A9164-016D-4667-82A4-B9CDCB99224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a:extLst>
            <a:ext uri="{FF2B5EF4-FFF2-40B4-BE49-F238E27FC236}">
              <a16:creationId xmlns:a16="http://schemas.microsoft.com/office/drawing/2014/main" id="{7F509381-A191-4F57-87E7-0B1BA848641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id="{0948BEBF-D87D-4208-98EB-B64524D3A68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a:extLst>
            <a:ext uri="{FF2B5EF4-FFF2-40B4-BE49-F238E27FC236}">
              <a16:creationId xmlns:a16="http://schemas.microsoft.com/office/drawing/2014/main" id="{F57B07CA-A794-43D2-8BDC-27BB4586450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a:extLst>
            <a:ext uri="{FF2B5EF4-FFF2-40B4-BE49-F238E27FC236}">
              <a16:creationId xmlns:a16="http://schemas.microsoft.com/office/drawing/2014/main" id="{5C0F5BB5-5215-4CCF-8ED1-48220AAAEE4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a:extLst>
            <a:ext uri="{FF2B5EF4-FFF2-40B4-BE49-F238E27FC236}">
              <a16:creationId xmlns:a16="http://schemas.microsoft.com/office/drawing/2014/main" id="{44E10986-E93E-46EF-83C4-A5DDCC4676F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a:extLst>
            <a:ext uri="{FF2B5EF4-FFF2-40B4-BE49-F238E27FC236}">
              <a16:creationId xmlns:a16="http://schemas.microsoft.com/office/drawing/2014/main" id="{73130E90-9903-4172-9083-54BE9AFB367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a:extLst>
            <a:ext uri="{FF2B5EF4-FFF2-40B4-BE49-F238E27FC236}">
              <a16:creationId xmlns:a16="http://schemas.microsoft.com/office/drawing/2014/main" id="{BD58E16F-1AD8-4D97-A548-95A032BE97F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a:extLst>
            <a:ext uri="{FF2B5EF4-FFF2-40B4-BE49-F238E27FC236}">
              <a16:creationId xmlns:a16="http://schemas.microsoft.com/office/drawing/2014/main" id="{F15FE874-AA21-4E2F-BAAA-86C2F6F4284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a:extLst>
            <a:ext uri="{FF2B5EF4-FFF2-40B4-BE49-F238E27FC236}">
              <a16:creationId xmlns:a16="http://schemas.microsoft.com/office/drawing/2014/main" id="{FF14BE09-0FAF-4A8B-A343-F928CBDE54C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a:extLst>
            <a:ext uri="{FF2B5EF4-FFF2-40B4-BE49-F238E27FC236}">
              <a16:creationId xmlns:a16="http://schemas.microsoft.com/office/drawing/2014/main" id="{19AD1ED6-34E9-4D3B-9E6F-98AC30B7622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8DAA4448-B17F-49B9-826C-21984D2D49F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F8DF8E02-DF0C-4383-96BA-A9FAC1E2E0C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CD0D27FE-B77D-42B6-B362-3912D1A0041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704" name="直線コネクタ 703">
          <a:extLst>
            <a:ext uri="{FF2B5EF4-FFF2-40B4-BE49-F238E27FC236}">
              <a16:creationId xmlns:a16="http://schemas.microsoft.com/office/drawing/2014/main" id="{DB8A59A9-E2F9-4F0B-8CE0-A8A4D0AFC4C1}"/>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5" name="【児童館】&#10;一人当たり面積最小値テキスト">
          <a:extLst>
            <a:ext uri="{FF2B5EF4-FFF2-40B4-BE49-F238E27FC236}">
              <a16:creationId xmlns:a16="http://schemas.microsoft.com/office/drawing/2014/main" id="{F487B7B9-0C04-45E1-B86D-595E25DAE49E}"/>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06" name="直線コネクタ 705">
          <a:extLst>
            <a:ext uri="{FF2B5EF4-FFF2-40B4-BE49-F238E27FC236}">
              <a16:creationId xmlns:a16="http://schemas.microsoft.com/office/drawing/2014/main" id="{58D64BA3-8553-428D-9307-6A8A34F11899}"/>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7" name="【児童館】&#10;一人当たり面積最大値テキスト">
          <a:extLst>
            <a:ext uri="{FF2B5EF4-FFF2-40B4-BE49-F238E27FC236}">
              <a16:creationId xmlns:a16="http://schemas.microsoft.com/office/drawing/2014/main" id="{5D010109-A52B-4B78-ADB3-00D57F0E1E3F}"/>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8" name="直線コネクタ 707">
          <a:extLst>
            <a:ext uri="{FF2B5EF4-FFF2-40B4-BE49-F238E27FC236}">
              <a16:creationId xmlns:a16="http://schemas.microsoft.com/office/drawing/2014/main" id="{63E0AECF-777E-4729-B9A3-48CDFB778ECC}"/>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709" name="【児童館】&#10;一人当たり面積平均値テキスト">
          <a:extLst>
            <a:ext uri="{FF2B5EF4-FFF2-40B4-BE49-F238E27FC236}">
              <a16:creationId xmlns:a16="http://schemas.microsoft.com/office/drawing/2014/main" id="{31621826-0CC2-4C7D-967A-959B5F9FF594}"/>
            </a:ext>
          </a:extLst>
        </xdr:cNvPr>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0" name="フローチャート: 判断 709">
          <a:extLst>
            <a:ext uri="{FF2B5EF4-FFF2-40B4-BE49-F238E27FC236}">
              <a16:creationId xmlns:a16="http://schemas.microsoft.com/office/drawing/2014/main" id="{F727EEE3-4D33-468D-BFE4-16A924D5CC9F}"/>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1" name="フローチャート: 判断 710">
          <a:extLst>
            <a:ext uri="{FF2B5EF4-FFF2-40B4-BE49-F238E27FC236}">
              <a16:creationId xmlns:a16="http://schemas.microsoft.com/office/drawing/2014/main" id="{D0233610-DEE8-4DB3-89B6-5CB46954C02D}"/>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2" name="フローチャート: 判断 711">
          <a:extLst>
            <a:ext uri="{FF2B5EF4-FFF2-40B4-BE49-F238E27FC236}">
              <a16:creationId xmlns:a16="http://schemas.microsoft.com/office/drawing/2014/main" id="{4BB9B934-D07E-4946-81A9-682E2E2BDF34}"/>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3" name="フローチャート: 判断 712">
          <a:extLst>
            <a:ext uri="{FF2B5EF4-FFF2-40B4-BE49-F238E27FC236}">
              <a16:creationId xmlns:a16="http://schemas.microsoft.com/office/drawing/2014/main" id="{D2326D08-0F83-43F0-B500-7D2970503F38}"/>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4" name="フローチャート: 判断 713">
          <a:extLst>
            <a:ext uri="{FF2B5EF4-FFF2-40B4-BE49-F238E27FC236}">
              <a16:creationId xmlns:a16="http://schemas.microsoft.com/office/drawing/2014/main" id="{F0709B3F-3CF0-4716-911F-30782CBF75E4}"/>
            </a:ext>
          </a:extLst>
        </xdr:cNvPr>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1F6805F6-806C-43A8-BA22-46481A1A786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37BF55C3-9533-4B94-93F4-C5AE867117D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79EC0188-8E63-440F-9A9D-7F69C51011D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6EE716A-83A7-446E-9155-2FE47941783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F82C4339-EE0A-4AAD-9C2C-81EF8ED421F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146050</xdr:rowOff>
    </xdr:from>
    <xdr:to>
      <xdr:col>116</xdr:col>
      <xdr:colOff>114300</xdr:colOff>
      <xdr:row>84</xdr:row>
      <xdr:rowOff>76200</xdr:rowOff>
    </xdr:to>
    <xdr:sp macro="" textlink="">
      <xdr:nvSpPr>
        <xdr:cNvPr id="720" name="楕円 719">
          <a:extLst>
            <a:ext uri="{FF2B5EF4-FFF2-40B4-BE49-F238E27FC236}">
              <a16:creationId xmlns:a16="http://schemas.microsoft.com/office/drawing/2014/main" id="{D85A95D4-EAE7-4874-B56F-115907A12DF2}"/>
            </a:ext>
          </a:extLst>
        </xdr:cNvPr>
        <xdr:cNvSpPr/>
      </xdr:nvSpPr>
      <xdr:spPr>
        <a:xfrm>
          <a:off x="221107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168927</xdr:rowOff>
    </xdr:from>
    <xdr:ext cx="469744" cy="259045"/>
    <xdr:sp macro="" textlink="">
      <xdr:nvSpPr>
        <xdr:cNvPr id="721" name="【児童館】&#10;一人当たり面積該当値テキスト">
          <a:extLst>
            <a:ext uri="{FF2B5EF4-FFF2-40B4-BE49-F238E27FC236}">
              <a16:creationId xmlns:a16="http://schemas.microsoft.com/office/drawing/2014/main" id="{5A88CDA8-56C2-4639-80B3-F217C72B0638}"/>
            </a:ext>
          </a:extLst>
        </xdr:cNvPr>
        <xdr:cNvSpPr txBox="1"/>
      </xdr:nvSpPr>
      <xdr:spPr>
        <a:xfrm>
          <a:off x="22199600"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722" name="楕円 721">
          <a:extLst>
            <a:ext uri="{FF2B5EF4-FFF2-40B4-BE49-F238E27FC236}">
              <a16:creationId xmlns:a16="http://schemas.microsoft.com/office/drawing/2014/main" id="{965F3533-DCDB-4052-9BDA-842943410868}"/>
            </a:ext>
          </a:extLst>
        </xdr:cNvPr>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25400</xdr:rowOff>
    </xdr:from>
    <xdr:to>
      <xdr:col>116</xdr:col>
      <xdr:colOff>63500</xdr:colOff>
      <xdr:row>84</xdr:row>
      <xdr:rowOff>38100</xdr:rowOff>
    </xdr:to>
    <xdr:cxnSp macro="">
      <xdr:nvCxnSpPr>
        <xdr:cNvPr id="723" name="直線コネクタ 722">
          <a:extLst>
            <a:ext uri="{FF2B5EF4-FFF2-40B4-BE49-F238E27FC236}">
              <a16:creationId xmlns:a16="http://schemas.microsoft.com/office/drawing/2014/main" id="{5EC97E0C-46F7-4DFF-8B4E-0417421BF07A}"/>
            </a:ext>
          </a:extLst>
        </xdr:cNvPr>
        <xdr:cNvCxnSpPr/>
      </xdr:nvCxnSpPr>
      <xdr:spPr>
        <a:xfrm flipV="1">
          <a:off x="21323300" y="14427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724" name="楕円 723">
          <a:extLst>
            <a:ext uri="{FF2B5EF4-FFF2-40B4-BE49-F238E27FC236}">
              <a16:creationId xmlns:a16="http://schemas.microsoft.com/office/drawing/2014/main" id="{FE364171-CFCB-4CB9-A2EE-F6FCC5FC242B}"/>
            </a:ext>
          </a:extLst>
        </xdr:cNvPr>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725" name="直線コネクタ 724">
          <a:extLst>
            <a:ext uri="{FF2B5EF4-FFF2-40B4-BE49-F238E27FC236}">
              <a16:creationId xmlns:a16="http://schemas.microsoft.com/office/drawing/2014/main" id="{E6D3173B-D7D8-4D3E-8969-14D25C244561}"/>
            </a:ext>
          </a:extLst>
        </xdr:cNvPr>
        <xdr:cNvCxnSpPr/>
      </xdr:nvCxnSpPr>
      <xdr:spPr>
        <a:xfrm>
          <a:off x="20434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0</xdr:rowOff>
    </xdr:from>
    <xdr:to>
      <xdr:col>102</xdr:col>
      <xdr:colOff>165100</xdr:colOff>
      <xdr:row>84</xdr:row>
      <xdr:rowOff>101600</xdr:rowOff>
    </xdr:to>
    <xdr:sp macro="" textlink="">
      <xdr:nvSpPr>
        <xdr:cNvPr id="726" name="楕円 725">
          <a:extLst>
            <a:ext uri="{FF2B5EF4-FFF2-40B4-BE49-F238E27FC236}">
              <a16:creationId xmlns:a16="http://schemas.microsoft.com/office/drawing/2014/main" id="{48E62DF4-D686-42E7-8C89-3264A5D4C582}"/>
            </a:ext>
          </a:extLst>
        </xdr:cNvPr>
        <xdr:cNvSpPr/>
      </xdr:nvSpPr>
      <xdr:spPr>
        <a:xfrm>
          <a:off x="19494500" y="1440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50800</xdr:rowOff>
    </xdr:to>
    <xdr:cxnSp macro="">
      <xdr:nvCxnSpPr>
        <xdr:cNvPr id="727" name="直線コネクタ 726">
          <a:extLst>
            <a:ext uri="{FF2B5EF4-FFF2-40B4-BE49-F238E27FC236}">
              <a16:creationId xmlns:a16="http://schemas.microsoft.com/office/drawing/2014/main" id="{E65C2596-4681-49E1-871E-60F5ABD2621D}"/>
            </a:ext>
          </a:extLst>
        </xdr:cNvPr>
        <xdr:cNvCxnSpPr/>
      </xdr:nvCxnSpPr>
      <xdr:spPr>
        <a:xfrm flipV="1">
          <a:off x="19545300" y="1443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0</xdr:rowOff>
    </xdr:from>
    <xdr:to>
      <xdr:col>98</xdr:col>
      <xdr:colOff>38100</xdr:colOff>
      <xdr:row>84</xdr:row>
      <xdr:rowOff>101600</xdr:rowOff>
    </xdr:to>
    <xdr:sp macro="" textlink="">
      <xdr:nvSpPr>
        <xdr:cNvPr id="728" name="楕円 727">
          <a:extLst>
            <a:ext uri="{FF2B5EF4-FFF2-40B4-BE49-F238E27FC236}">
              <a16:creationId xmlns:a16="http://schemas.microsoft.com/office/drawing/2014/main" id="{0DD3DBE3-EFF5-4D62-A46D-F6C5533BB7AA}"/>
            </a:ext>
          </a:extLst>
        </xdr:cNvPr>
        <xdr:cNvSpPr/>
      </xdr:nvSpPr>
      <xdr:spPr>
        <a:xfrm>
          <a:off x="18605500" y="1440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50800</xdr:rowOff>
    </xdr:from>
    <xdr:to>
      <xdr:col>102</xdr:col>
      <xdr:colOff>114300</xdr:colOff>
      <xdr:row>84</xdr:row>
      <xdr:rowOff>50800</xdr:rowOff>
    </xdr:to>
    <xdr:cxnSp macro="">
      <xdr:nvCxnSpPr>
        <xdr:cNvPr id="729" name="直線コネクタ 728">
          <a:extLst>
            <a:ext uri="{FF2B5EF4-FFF2-40B4-BE49-F238E27FC236}">
              <a16:creationId xmlns:a16="http://schemas.microsoft.com/office/drawing/2014/main" id="{3DCE15D9-A846-4056-852A-5663CB38E0C7}"/>
            </a:ext>
          </a:extLst>
        </xdr:cNvPr>
        <xdr:cNvCxnSpPr/>
      </xdr:nvCxnSpPr>
      <xdr:spPr>
        <a:xfrm>
          <a:off x="18656300" y="1445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730" name="n_1aveValue【児童館】&#10;一人当たり面積">
          <a:extLst>
            <a:ext uri="{FF2B5EF4-FFF2-40B4-BE49-F238E27FC236}">
              <a16:creationId xmlns:a16="http://schemas.microsoft.com/office/drawing/2014/main" id="{C952D143-1C81-4519-90E9-24030AA75269}"/>
            </a:ext>
          </a:extLst>
        </xdr:cNvPr>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31" name="n_2aveValue【児童館】&#10;一人当たり面積">
          <a:extLst>
            <a:ext uri="{FF2B5EF4-FFF2-40B4-BE49-F238E27FC236}">
              <a16:creationId xmlns:a16="http://schemas.microsoft.com/office/drawing/2014/main" id="{5EF2F45A-C608-4585-8ADB-AB74A04BF5AF}"/>
            </a:ext>
          </a:extLst>
        </xdr:cNvPr>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32" name="n_3aveValue【児童館】&#10;一人当たり面積">
          <a:extLst>
            <a:ext uri="{FF2B5EF4-FFF2-40B4-BE49-F238E27FC236}">
              <a16:creationId xmlns:a16="http://schemas.microsoft.com/office/drawing/2014/main" id="{9E8AA0BA-585A-4361-84D8-D8B88B99F362}"/>
            </a:ext>
          </a:extLst>
        </xdr:cNvPr>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733" name="n_4aveValue【児童館】&#10;一人当たり面積">
          <a:extLst>
            <a:ext uri="{FF2B5EF4-FFF2-40B4-BE49-F238E27FC236}">
              <a16:creationId xmlns:a16="http://schemas.microsoft.com/office/drawing/2014/main" id="{1DE2E1FB-BDF8-4128-8F9B-3333BACB9F1A}"/>
            </a:ext>
          </a:extLst>
        </xdr:cNvPr>
        <xdr:cNvSpPr txBox="1"/>
      </xdr:nvSpPr>
      <xdr:spPr>
        <a:xfrm>
          <a:off x="18421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734" name="n_1mainValue【児童館】&#10;一人当たり面積">
          <a:extLst>
            <a:ext uri="{FF2B5EF4-FFF2-40B4-BE49-F238E27FC236}">
              <a16:creationId xmlns:a16="http://schemas.microsoft.com/office/drawing/2014/main" id="{7B119CDD-480C-47B1-800C-38D91B6F4C18}"/>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5" name="n_2mainValue【児童館】&#10;一人当たり面積">
          <a:extLst>
            <a:ext uri="{FF2B5EF4-FFF2-40B4-BE49-F238E27FC236}">
              <a16:creationId xmlns:a16="http://schemas.microsoft.com/office/drawing/2014/main" id="{DFAA8B60-48FE-481E-AF69-C91E9DBF6497}"/>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736" name="n_3mainValue【児童館】&#10;一人当たり面積">
          <a:extLst>
            <a:ext uri="{FF2B5EF4-FFF2-40B4-BE49-F238E27FC236}">
              <a16:creationId xmlns:a16="http://schemas.microsoft.com/office/drawing/2014/main" id="{DE1C95FC-B7AA-43AA-B173-8EC97DDE24C9}"/>
            </a:ext>
          </a:extLst>
        </xdr:cNvPr>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737" name="n_4mainValue【児童館】&#10;一人当たり面積">
          <a:extLst>
            <a:ext uri="{FF2B5EF4-FFF2-40B4-BE49-F238E27FC236}">
              <a16:creationId xmlns:a16="http://schemas.microsoft.com/office/drawing/2014/main" id="{EB9A8742-F19B-4DAA-A02E-AA46E21BE258}"/>
            </a:ext>
          </a:extLst>
        </xdr:cNvPr>
        <xdr:cNvSpPr txBox="1"/>
      </xdr:nvSpPr>
      <xdr:spPr>
        <a:xfrm>
          <a:off x="18421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7AD2F687-59C1-4D67-9EE8-AF4F6F4D59C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3A010E30-C003-442E-8B8B-6A53D56D07F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FEF6E39B-9A09-4647-8153-78DB1058DB5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92B2E6D1-16C1-4EA4-A5C8-C3BBEC0CD37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6D36FA6F-06CB-4605-B61A-ABF817EEB9A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7F355ADE-3EF4-4F82-8DFD-1DAB5123716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48190D7C-91B8-48F5-99EA-5D2A25D2132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F23B8785-0005-49F8-AEF4-98451D3119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a:extLst>
            <a:ext uri="{FF2B5EF4-FFF2-40B4-BE49-F238E27FC236}">
              <a16:creationId xmlns:a16="http://schemas.microsoft.com/office/drawing/2014/main" id="{E9C772C6-5369-49D8-A4FC-9186BB407F4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a:extLst>
            <a:ext uri="{FF2B5EF4-FFF2-40B4-BE49-F238E27FC236}">
              <a16:creationId xmlns:a16="http://schemas.microsoft.com/office/drawing/2014/main" id="{B899685A-583E-4C33-8898-D01C2C7475F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a:extLst>
            <a:ext uri="{FF2B5EF4-FFF2-40B4-BE49-F238E27FC236}">
              <a16:creationId xmlns:a16="http://schemas.microsoft.com/office/drawing/2014/main" id="{C3875BF1-36AB-405A-A985-A1053BD53B9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a:extLst>
            <a:ext uri="{FF2B5EF4-FFF2-40B4-BE49-F238E27FC236}">
              <a16:creationId xmlns:a16="http://schemas.microsoft.com/office/drawing/2014/main" id="{80666F3A-256E-438B-91DB-8EB02C3F3FC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a:extLst>
            <a:ext uri="{FF2B5EF4-FFF2-40B4-BE49-F238E27FC236}">
              <a16:creationId xmlns:a16="http://schemas.microsoft.com/office/drawing/2014/main" id="{66945575-5751-406B-B916-C720286E61F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a:extLst>
            <a:ext uri="{FF2B5EF4-FFF2-40B4-BE49-F238E27FC236}">
              <a16:creationId xmlns:a16="http://schemas.microsoft.com/office/drawing/2014/main" id="{D3CE139E-4EE4-4D76-982A-FEDAFC3C965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a:extLst>
            <a:ext uri="{FF2B5EF4-FFF2-40B4-BE49-F238E27FC236}">
              <a16:creationId xmlns:a16="http://schemas.microsoft.com/office/drawing/2014/main" id="{40D674AB-8504-4C3A-A701-EF6A5AAD738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a:extLst>
            <a:ext uri="{FF2B5EF4-FFF2-40B4-BE49-F238E27FC236}">
              <a16:creationId xmlns:a16="http://schemas.microsoft.com/office/drawing/2014/main" id="{CB4FACB7-18D2-4FD2-A5F6-9C99FEE110F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3EBE5271-C2CB-4767-811F-04A99B7C147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16F03939-3216-4D47-A6C2-24577D8FECA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4CF9283F-7260-4BD9-8569-F51D3124119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類似団体と比較して特に有形固定資産償却率が高くなっている施設は、橋りょう・トンネル、児童館・学校施設である。全体的な施設の更新・統廃合・長寿命化など平成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月に策定した公共施設等総合管理計画に基づき老朽化対策に取り組んでいくこととなるが、橋りょうについては、平成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策定した橋梁長寿命化計画に基づいて改修等を行い、学校施設については、令和元年度に策定した学校施設等長寿化計画に基づき改修を行う。今後も、有形固定資産償却率の上昇している施設等優先順位を定め、個別計画に基づき対策を講じ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D7C276D-8419-4159-B54A-899F8DF308C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F1B5D78-B431-48B4-B53E-5AC2DD7C7AE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33143F8-86B8-48CA-905F-26E1EC0A80D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BC99423-13BC-4A77-A8BB-80E17AFC61F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4ABED1B-5250-45FA-8541-7333B7F4B61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66C420E-5C23-4424-9500-84F2D170907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5DCF5BD-9DB2-4E50-928C-F4D7E05D9E4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91DEDBD-A8FC-4386-B75A-AD5DF872CDF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C2DF104-ECB5-4EF9-8CF9-7F0CCBFCD4A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2924B55-DA35-48FA-973B-D79B678F45D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14,958
14,883
205.66
13,090,102
12,643,869
277,235
5,916,924
9,859,047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022DBF4-E7F9-44C2-B686-35845DEEB35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A7A6256-3DE1-480B-8672-A32D59A5C5F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02DB93A-2C86-426E-9A86-291FDE57001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E263270-F523-4127-AC61-76ED678D824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8B73027-8D11-4554-A943-F7C4951CECF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147DEC0-E488-4738-BAB7-14685A1785B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A9E5B4B-3191-4EC8-9063-BD367D25982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2478B18-3526-4452-8FDF-97564D716E1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9BFF683-62CE-4054-B22B-EFF0B207EC3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292E60B-7B62-4649-A8BE-CEAD36333F8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51AAA8A-9EE7-42CE-966F-4956DCF48EE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FB54208-366E-4953-A715-D571BF3CD88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8098685-25B7-4D56-99FF-E275D65CFE7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D4EFA82-35CC-48ED-855F-4FD7DD31F6E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55BB990-E853-40F0-BA40-4F76A035DF5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343B9E6-B6AB-488D-AAEB-712A3E71AFB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636531E-B6AE-49E2-94C0-980822EE0E3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36D54E8-DDBE-49FE-A2AD-816DD55875A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D76752C-9A0E-4C8B-BC4A-D7266155BEE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01690C8-6D74-4EE1-9D1A-ED41C3CECF5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866B5DC-D9D8-41AB-9BE5-309B9402A32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30799C7-5064-4596-A62A-65C34B2D771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2CE3C24-8500-4E4E-9920-BE4AB81D6FB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67FF37F-EB04-47DF-9D4B-5E9E462499C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6802568-EB3A-4926-B095-86ED95BE373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9E972BC-BE03-4EB3-B58E-C19E73A323C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FE122F4-8F2A-4D48-A6CB-07B82E942F2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DE32003-87A0-4A41-B2F8-EDADFA77793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C6534B5-B53C-45E2-8A0E-CBAC93B4A16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1E26C7B-AC0A-4A93-8D4A-D681D506271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62C1033-3EBF-4FA8-BAD1-2A7A3CC1B5C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4BCF5B3-0C6A-4383-86A3-F9FCA59412F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0C77F63-0C90-4CE4-863E-C5B93BC6276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FB13C93-04D4-4DFB-9734-6C8ADF8D308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FDBA612-CF59-4BC4-A1FB-78AB5E55ECE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4CE5A44-8983-44CA-997F-C4A0030D987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10405D3-D478-446F-9B19-E6AC2A5F9F4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8AEFD42-216B-458A-BB98-D5CF0C5A385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AD71D79-0B13-42E6-AE8F-C7827A77052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790E35F-97D2-4CFF-A524-A09D2E0DB24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112BF96-B2B9-4F50-9A6D-106EBC01C87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0CCD9DD-9AC4-4F49-A909-2676E6FFCFA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6791E6B-34A7-4BA8-8D33-DCCD3D5C219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388105C-E79E-413C-9ECB-6DDAC3B3AFE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873DB78-C32E-4B1C-B3E3-B2C0F1F62FB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8E54D6D-3D49-46FC-8FBD-540BBF72685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20704882-FEFE-4AD4-9027-592C88810053}"/>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BA6F87E0-19BF-40E3-9074-3A87447ED05C}"/>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A54D7997-B339-446C-BB74-32205FC02C8A}"/>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886C1606-1CD7-4E00-961C-58B5D742F788}"/>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F34B42EA-B5B6-4CBA-8304-3BAAD91E8D0C}"/>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3" name="【図書館】&#10;有形固定資産減価償却率平均値テキスト">
          <a:extLst>
            <a:ext uri="{FF2B5EF4-FFF2-40B4-BE49-F238E27FC236}">
              <a16:creationId xmlns:a16="http://schemas.microsoft.com/office/drawing/2014/main" id="{4FC61A6F-1BDC-4635-9798-BDA7CE67AA51}"/>
            </a:ext>
          </a:extLst>
        </xdr:cNvPr>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BA9CEB13-E267-4DF2-9264-213F2CB0E5B3}"/>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1B0E031C-0A3F-43A5-A18B-3DD20F6EF335}"/>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537724A1-CF13-498E-A485-1E807743D15F}"/>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A8C62FBA-ED28-468D-A95F-36F920AADDA5}"/>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BAA1E7B8-7A7B-4C13-851C-497BDB30E59B}"/>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24A3ED8-0F91-41EF-8D37-A62ED347955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879B4CD-4672-427B-B74D-E9DB710CBE9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44533A4-5134-44A3-B4E4-8D39F717A07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B09EC67-C4C4-494A-BEE5-EF938BE107D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D930DFE-D9C3-47B0-9114-017AC4D2BB6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126637</xdr:rowOff>
    </xdr:from>
    <xdr:to>
      <xdr:col>24</xdr:col>
      <xdr:colOff>114300</xdr:colOff>
      <xdr:row>36</xdr:row>
      <xdr:rowOff>56787</xdr:rowOff>
    </xdr:to>
    <xdr:sp macro="" textlink="">
      <xdr:nvSpPr>
        <xdr:cNvPr id="74" name="楕円 73">
          <a:extLst>
            <a:ext uri="{FF2B5EF4-FFF2-40B4-BE49-F238E27FC236}">
              <a16:creationId xmlns:a16="http://schemas.microsoft.com/office/drawing/2014/main" id="{B316266C-0788-40F9-94DF-A60D81EBEE9D}"/>
            </a:ext>
          </a:extLst>
        </xdr:cNvPr>
        <xdr:cNvSpPr/>
      </xdr:nvSpPr>
      <xdr:spPr>
        <a:xfrm>
          <a:off x="4584700" y="61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149514</xdr:rowOff>
    </xdr:from>
    <xdr:ext cx="405111" cy="259045"/>
    <xdr:sp macro="" textlink="">
      <xdr:nvSpPr>
        <xdr:cNvPr id="75" name="【図書館】&#10;有形固定資産減価償却率該当値テキスト">
          <a:extLst>
            <a:ext uri="{FF2B5EF4-FFF2-40B4-BE49-F238E27FC236}">
              <a16:creationId xmlns:a16="http://schemas.microsoft.com/office/drawing/2014/main" id="{97CFAE69-3D08-4D93-A133-E0A35C9BA8B8}"/>
            </a:ext>
          </a:extLst>
        </xdr:cNvPr>
        <xdr:cNvSpPr txBox="1"/>
      </xdr:nvSpPr>
      <xdr:spPr>
        <a:xfrm>
          <a:off x="4673600"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59690</xdr:rowOff>
    </xdr:from>
    <xdr:to>
      <xdr:col>20</xdr:col>
      <xdr:colOff>38100</xdr:colOff>
      <xdr:row>35</xdr:row>
      <xdr:rowOff>161290</xdr:rowOff>
    </xdr:to>
    <xdr:sp macro="" textlink="">
      <xdr:nvSpPr>
        <xdr:cNvPr id="76" name="楕円 75">
          <a:extLst>
            <a:ext uri="{FF2B5EF4-FFF2-40B4-BE49-F238E27FC236}">
              <a16:creationId xmlns:a16="http://schemas.microsoft.com/office/drawing/2014/main" id="{AD438B0E-EFD4-4D70-BF07-FDD7FEB712C8}"/>
            </a:ext>
          </a:extLst>
        </xdr:cNvPr>
        <xdr:cNvSpPr/>
      </xdr:nvSpPr>
      <xdr:spPr>
        <a:xfrm>
          <a:off x="3746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110490</xdr:rowOff>
    </xdr:from>
    <xdr:to>
      <xdr:col>24</xdr:col>
      <xdr:colOff>63500</xdr:colOff>
      <xdr:row>36</xdr:row>
      <xdr:rowOff>5987</xdr:rowOff>
    </xdr:to>
    <xdr:cxnSp macro="">
      <xdr:nvCxnSpPr>
        <xdr:cNvPr id="77" name="直線コネクタ 76">
          <a:extLst>
            <a:ext uri="{FF2B5EF4-FFF2-40B4-BE49-F238E27FC236}">
              <a16:creationId xmlns:a16="http://schemas.microsoft.com/office/drawing/2014/main" id="{9B073F51-0CA0-495A-8E1E-79061C84530D}"/>
            </a:ext>
          </a:extLst>
        </xdr:cNvPr>
        <xdr:cNvCxnSpPr/>
      </xdr:nvCxnSpPr>
      <xdr:spPr>
        <a:xfrm>
          <a:off x="3797300" y="6111240"/>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25400</xdr:rowOff>
    </xdr:from>
    <xdr:to>
      <xdr:col>15</xdr:col>
      <xdr:colOff>101600</xdr:colOff>
      <xdr:row>35</xdr:row>
      <xdr:rowOff>127000</xdr:rowOff>
    </xdr:to>
    <xdr:sp macro="" textlink="">
      <xdr:nvSpPr>
        <xdr:cNvPr id="78" name="楕円 77">
          <a:extLst>
            <a:ext uri="{FF2B5EF4-FFF2-40B4-BE49-F238E27FC236}">
              <a16:creationId xmlns:a16="http://schemas.microsoft.com/office/drawing/2014/main" id="{7DCE4E58-0837-4396-AB56-16B554C0C4B1}"/>
            </a:ext>
          </a:extLst>
        </xdr:cNvPr>
        <xdr:cNvSpPr/>
      </xdr:nvSpPr>
      <xdr:spPr>
        <a:xfrm>
          <a:off x="2857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76200</xdr:rowOff>
    </xdr:from>
    <xdr:to>
      <xdr:col>19</xdr:col>
      <xdr:colOff>177800</xdr:colOff>
      <xdr:row>35</xdr:row>
      <xdr:rowOff>110490</xdr:rowOff>
    </xdr:to>
    <xdr:cxnSp macro="">
      <xdr:nvCxnSpPr>
        <xdr:cNvPr id="79" name="直線コネクタ 78">
          <a:extLst>
            <a:ext uri="{FF2B5EF4-FFF2-40B4-BE49-F238E27FC236}">
              <a16:creationId xmlns:a16="http://schemas.microsoft.com/office/drawing/2014/main" id="{A1F0DF0F-774D-4365-8C11-9E371B1A0F2E}"/>
            </a:ext>
          </a:extLst>
        </xdr:cNvPr>
        <xdr:cNvCxnSpPr/>
      </xdr:nvCxnSpPr>
      <xdr:spPr>
        <a:xfrm>
          <a:off x="2908300" y="60769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164193</xdr:rowOff>
    </xdr:from>
    <xdr:to>
      <xdr:col>10</xdr:col>
      <xdr:colOff>165100</xdr:colOff>
      <xdr:row>35</xdr:row>
      <xdr:rowOff>94343</xdr:rowOff>
    </xdr:to>
    <xdr:sp macro="" textlink="">
      <xdr:nvSpPr>
        <xdr:cNvPr id="80" name="楕円 79">
          <a:extLst>
            <a:ext uri="{FF2B5EF4-FFF2-40B4-BE49-F238E27FC236}">
              <a16:creationId xmlns:a16="http://schemas.microsoft.com/office/drawing/2014/main" id="{116CCD50-8BEC-4C45-BE91-1C733CE9416A}"/>
            </a:ext>
          </a:extLst>
        </xdr:cNvPr>
        <xdr:cNvSpPr/>
      </xdr:nvSpPr>
      <xdr:spPr>
        <a:xfrm>
          <a:off x="1968500" y="59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43543</xdr:rowOff>
    </xdr:from>
    <xdr:to>
      <xdr:col>15</xdr:col>
      <xdr:colOff>50800</xdr:colOff>
      <xdr:row>35</xdr:row>
      <xdr:rowOff>76200</xdr:rowOff>
    </xdr:to>
    <xdr:cxnSp macro="">
      <xdr:nvCxnSpPr>
        <xdr:cNvPr id="81" name="直線コネクタ 80">
          <a:extLst>
            <a:ext uri="{FF2B5EF4-FFF2-40B4-BE49-F238E27FC236}">
              <a16:creationId xmlns:a16="http://schemas.microsoft.com/office/drawing/2014/main" id="{473A97FB-CA6E-4E2F-AC09-919A90B8826F}"/>
            </a:ext>
          </a:extLst>
        </xdr:cNvPr>
        <xdr:cNvCxnSpPr/>
      </xdr:nvCxnSpPr>
      <xdr:spPr>
        <a:xfrm>
          <a:off x="2019300" y="60442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133169</xdr:rowOff>
    </xdr:from>
    <xdr:to>
      <xdr:col>6</xdr:col>
      <xdr:colOff>38100</xdr:colOff>
      <xdr:row>35</xdr:row>
      <xdr:rowOff>63319</xdr:rowOff>
    </xdr:to>
    <xdr:sp macro="" textlink="">
      <xdr:nvSpPr>
        <xdr:cNvPr id="82" name="楕円 81">
          <a:extLst>
            <a:ext uri="{FF2B5EF4-FFF2-40B4-BE49-F238E27FC236}">
              <a16:creationId xmlns:a16="http://schemas.microsoft.com/office/drawing/2014/main" id="{C1F815F7-B641-4E91-A82E-FB7943A5F56D}"/>
            </a:ext>
          </a:extLst>
        </xdr:cNvPr>
        <xdr:cNvSpPr/>
      </xdr:nvSpPr>
      <xdr:spPr>
        <a:xfrm>
          <a:off x="10795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12519</xdr:rowOff>
    </xdr:from>
    <xdr:to>
      <xdr:col>10</xdr:col>
      <xdr:colOff>114300</xdr:colOff>
      <xdr:row>35</xdr:row>
      <xdr:rowOff>43543</xdr:rowOff>
    </xdr:to>
    <xdr:cxnSp macro="">
      <xdr:nvCxnSpPr>
        <xdr:cNvPr id="83" name="直線コネクタ 82">
          <a:extLst>
            <a:ext uri="{FF2B5EF4-FFF2-40B4-BE49-F238E27FC236}">
              <a16:creationId xmlns:a16="http://schemas.microsoft.com/office/drawing/2014/main" id="{644316F6-D633-433E-AC3A-95D71616D397}"/>
            </a:ext>
          </a:extLst>
        </xdr:cNvPr>
        <xdr:cNvCxnSpPr/>
      </xdr:nvCxnSpPr>
      <xdr:spPr>
        <a:xfrm>
          <a:off x="1130300" y="601326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4" name="n_1aveValue【図書館】&#10;有形固定資産減価償却率">
          <a:extLst>
            <a:ext uri="{FF2B5EF4-FFF2-40B4-BE49-F238E27FC236}">
              <a16:creationId xmlns:a16="http://schemas.microsoft.com/office/drawing/2014/main" id="{BAA859BC-B4B3-4193-A615-28BE03B4F6BC}"/>
            </a:ext>
          </a:extLst>
        </xdr:cNvPr>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5" name="n_2aveValue【図書館】&#10;有形固定資産減価償却率">
          <a:extLst>
            <a:ext uri="{FF2B5EF4-FFF2-40B4-BE49-F238E27FC236}">
              <a16:creationId xmlns:a16="http://schemas.microsoft.com/office/drawing/2014/main" id="{EA609F86-379F-4CEA-BF7A-C8FB918BC72E}"/>
            </a:ext>
          </a:extLst>
        </xdr:cNvPr>
        <xdr:cNvSpPr txBox="1"/>
      </xdr:nvSpPr>
      <xdr:spPr>
        <a:xfrm>
          <a:off x="2705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a:extLst>
            <a:ext uri="{FF2B5EF4-FFF2-40B4-BE49-F238E27FC236}">
              <a16:creationId xmlns:a16="http://schemas.microsoft.com/office/drawing/2014/main" id="{3839A774-AE90-4613-897C-ED63BC00B424}"/>
            </a:ext>
          </a:extLst>
        </xdr:cNvPr>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a:extLst>
            <a:ext uri="{FF2B5EF4-FFF2-40B4-BE49-F238E27FC236}">
              <a16:creationId xmlns:a16="http://schemas.microsoft.com/office/drawing/2014/main" id="{15692933-A218-4E92-877C-C910FCBEBC69}"/>
            </a:ext>
          </a:extLst>
        </xdr:cNvPr>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6367</xdr:rowOff>
    </xdr:from>
    <xdr:ext cx="405111" cy="259045"/>
    <xdr:sp macro="" textlink="">
      <xdr:nvSpPr>
        <xdr:cNvPr id="88" name="n_1mainValue【図書館】&#10;有形固定資産減価償却率">
          <a:extLst>
            <a:ext uri="{FF2B5EF4-FFF2-40B4-BE49-F238E27FC236}">
              <a16:creationId xmlns:a16="http://schemas.microsoft.com/office/drawing/2014/main" id="{9274D67D-4C32-4F39-83E1-B8C6ACBAB4C9}"/>
            </a:ext>
          </a:extLst>
        </xdr:cNvPr>
        <xdr:cNvSpPr txBox="1"/>
      </xdr:nvSpPr>
      <xdr:spPr>
        <a:xfrm>
          <a:off x="35820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143527</xdr:rowOff>
    </xdr:from>
    <xdr:ext cx="405111" cy="259045"/>
    <xdr:sp macro="" textlink="">
      <xdr:nvSpPr>
        <xdr:cNvPr id="89" name="n_2mainValue【図書館】&#10;有形固定資産減価償却率">
          <a:extLst>
            <a:ext uri="{FF2B5EF4-FFF2-40B4-BE49-F238E27FC236}">
              <a16:creationId xmlns:a16="http://schemas.microsoft.com/office/drawing/2014/main" id="{914D48DA-5826-4F9D-B752-D003853AFC15}"/>
            </a:ext>
          </a:extLst>
        </xdr:cNvPr>
        <xdr:cNvSpPr txBox="1"/>
      </xdr:nvSpPr>
      <xdr:spPr>
        <a:xfrm>
          <a:off x="27057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110870</xdr:rowOff>
    </xdr:from>
    <xdr:ext cx="405111" cy="259045"/>
    <xdr:sp macro="" textlink="">
      <xdr:nvSpPr>
        <xdr:cNvPr id="90" name="n_3mainValue【図書館】&#10;有形固定資産減価償却率">
          <a:extLst>
            <a:ext uri="{FF2B5EF4-FFF2-40B4-BE49-F238E27FC236}">
              <a16:creationId xmlns:a16="http://schemas.microsoft.com/office/drawing/2014/main" id="{77391B4D-E576-4ED3-BC36-C99D5B221DFA}"/>
            </a:ext>
          </a:extLst>
        </xdr:cNvPr>
        <xdr:cNvSpPr txBox="1"/>
      </xdr:nvSpPr>
      <xdr:spPr>
        <a:xfrm>
          <a:off x="1816744" y="576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79846</xdr:rowOff>
    </xdr:from>
    <xdr:ext cx="405111" cy="259045"/>
    <xdr:sp macro="" textlink="">
      <xdr:nvSpPr>
        <xdr:cNvPr id="91" name="n_4mainValue【図書館】&#10;有形固定資産減価償却率">
          <a:extLst>
            <a:ext uri="{FF2B5EF4-FFF2-40B4-BE49-F238E27FC236}">
              <a16:creationId xmlns:a16="http://schemas.microsoft.com/office/drawing/2014/main" id="{A4AB3B76-30AB-4CD0-94AA-45145E9D8449}"/>
            </a:ext>
          </a:extLst>
        </xdr:cNvPr>
        <xdr:cNvSpPr txBox="1"/>
      </xdr:nvSpPr>
      <xdr:spPr>
        <a:xfrm>
          <a:off x="927744" y="573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70301CA-6747-4088-980A-1AB19A23E7B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8EC20E6-AB65-485F-97D1-47E1AD079D5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1B50D5F-5240-458B-84E1-2A035DB5529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C04B811-FD36-4B7C-A325-E39BA5677D0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37F4CA3-4C97-4807-8BDF-4F507D4E8FB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82F8E58-2BCF-4566-8535-2AAEE728403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85189A9-F862-4AB2-9C06-B333E20AE09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6807E85-A44E-4BA5-81E7-82DB5410EA0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78AACD5-BDCB-42A0-8231-33B93C1A93A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E3317F3-1610-46A7-BFED-665F9D034C2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CEDCB10-20BF-4D30-9266-FE1978F3B5F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7A30955A-42C5-4700-A75D-EEC6004C5D4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65BB5CB4-1999-423C-B082-95AF8E20621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B3160C61-5072-49E8-8236-F82C58BE59B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F45942C-84CD-4BDD-B79A-011EB7B66AB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E77A92FA-6CC3-48E0-825C-E2C4ED4090F8}"/>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B65F8BFE-6AC0-407D-B0D5-2F1B75E5C20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2F72F7CA-9516-4032-BEFF-150DB0AD92AB}"/>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28163E63-DD8B-4CF2-8436-EA18216BCBF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3574735E-A90F-40D2-95AA-2A32A93B88BB}"/>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B7F72179-CE5C-46A6-AE0D-10EF76C0AF5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C2BC768C-E14E-4912-A13E-CBF799FF83E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F2BA635E-F366-48E7-8904-6E8E8B55FA0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FB7EA76D-4A13-474C-8751-0164D014771B}"/>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C581E89E-5745-4A21-8E1B-17171348352D}"/>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DD33C726-3BE3-429D-84BB-F7D7A088C53F}"/>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535EB300-6405-4B70-B0B6-871CE605B830}"/>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37F7D9DF-08B5-445A-9E83-E22740BD778F}"/>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20" name="【図書館】&#10;一人当たり面積平均値テキスト">
          <a:extLst>
            <a:ext uri="{FF2B5EF4-FFF2-40B4-BE49-F238E27FC236}">
              <a16:creationId xmlns:a16="http://schemas.microsoft.com/office/drawing/2014/main" id="{1903D150-4B7F-4CE9-8E6E-BC0EE2D198C0}"/>
            </a:ext>
          </a:extLst>
        </xdr:cNvPr>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4BDFF41E-C074-40CB-BFE5-C8EBF8F38B2D}"/>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89CBA6C5-9FB0-43B1-8328-C0FF2747A255}"/>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5D294439-6675-45B6-A773-EE6AA2281C2A}"/>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AE5D4AA9-5A66-4CA7-BDF0-E520160E97E8}"/>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091765B0-4740-4859-8883-02226D76BC65}"/>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E8F69B4-E999-4367-9D93-C2A58044148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8846451-BA6A-4276-B812-9A000615D3F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650DC77-6E45-4A2E-9DA3-0308DB18D96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264C47C-232B-4467-8617-E649B2BAC95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696C0AB-0B5A-42BA-848C-07F3DB5F6CF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166370</xdr:rowOff>
    </xdr:from>
    <xdr:to>
      <xdr:col>55</xdr:col>
      <xdr:colOff>50800</xdr:colOff>
      <xdr:row>40</xdr:row>
      <xdr:rowOff>96520</xdr:rowOff>
    </xdr:to>
    <xdr:sp macro="" textlink="">
      <xdr:nvSpPr>
        <xdr:cNvPr id="131" name="楕円 130">
          <a:extLst>
            <a:ext uri="{FF2B5EF4-FFF2-40B4-BE49-F238E27FC236}">
              <a16:creationId xmlns:a16="http://schemas.microsoft.com/office/drawing/2014/main" id="{7A8B3BEA-53C5-457D-B515-1FCB6CF356B5}"/>
            </a:ext>
          </a:extLst>
        </xdr:cNvPr>
        <xdr:cNvSpPr/>
      </xdr:nvSpPr>
      <xdr:spPr>
        <a:xfrm>
          <a:off x="104267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17797</xdr:rowOff>
    </xdr:from>
    <xdr:ext cx="469744" cy="259045"/>
    <xdr:sp macro="" textlink="">
      <xdr:nvSpPr>
        <xdr:cNvPr id="132" name="【図書館】&#10;一人当たり面積該当値テキスト">
          <a:extLst>
            <a:ext uri="{FF2B5EF4-FFF2-40B4-BE49-F238E27FC236}">
              <a16:creationId xmlns:a16="http://schemas.microsoft.com/office/drawing/2014/main" id="{C5FE69E3-776A-4361-A540-158BB92A247D}"/>
            </a:ext>
          </a:extLst>
        </xdr:cNvPr>
        <xdr:cNvSpPr txBox="1"/>
      </xdr:nvSpPr>
      <xdr:spPr>
        <a:xfrm>
          <a:off x="10515600"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170180</xdr:rowOff>
    </xdr:from>
    <xdr:to>
      <xdr:col>50</xdr:col>
      <xdr:colOff>165100</xdr:colOff>
      <xdr:row>40</xdr:row>
      <xdr:rowOff>100330</xdr:rowOff>
    </xdr:to>
    <xdr:sp macro="" textlink="">
      <xdr:nvSpPr>
        <xdr:cNvPr id="133" name="楕円 132">
          <a:extLst>
            <a:ext uri="{FF2B5EF4-FFF2-40B4-BE49-F238E27FC236}">
              <a16:creationId xmlns:a16="http://schemas.microsoft.com/office/drawing/2014/main" id="{F9E33B2B-D7CB-435B-BE43-10A584710E10}"/>
            </a:ext>
          </a:extLst>
        </xdr:cNvPr>
        <xdr:cNvSpPr/>
      </xdr:nvSpPr>
      <xdr:spPr>
        <a:xfrm>
          <a:off x="9588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45720</xdr:rowOff>
    </xdr:from>
    <xdr:to>
      <xdr:col>55</xdr:col>
      <xdr:colOff>0</xdr:colOff>
      <xdr:row>40</xdr:row>
      <xdr:rowOff>49530</xdr:rowOff>
    </xdr:to>
    <xdr:cxnSp macro="">
      <xdr:nvCxnSpPr>
        <xdr:cNvPr id="134" name="直線コネクタ 133">
          <a:extLst>
            <a:ext uri="{FF2B5EF4-FFF2-40B4-BE49-F238E27FC236}">
              <a16:creationId xmlns:a16="http://schemas.microsoft.com/office/drawing/2014/main" id="{38D4A55F-6E3E-4BE0-8300-0CF8DFFDB313}"/>
            </a:ext>
          </a:extLst>
        </xdr:cNvPr>
        <xdr:cNvCxnSpPr/>
      </xdr:nvCxnSpPr>
      <xdr:spPr>
        <a:xfrm flipV="1">
          <a:off x="9639300" y="69037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xdr:rowOff>
    </xdr:from>
    <xdr:to>
      <xdr:col>46</xdr:col>
      <xdr:colOff>38100</xdr:colOff>
      <xdr:row>40</xdr:row>
      <xdr:rowOff>104140</xdr:rowOff>
    </xdr:to>
    <xdr:sp macro="" textlink="">
      <xdr:nvSpPr>
        <xdr:cNvPr id="135" name="楕円 134">
          <a:extLst>
            <a:ext uri="{FF2B5EF4-FFF2-40B4-BE49-F238E27FC236}">
              <a16:creationId xmlns:a16="http://schemas.microsoft.com/office/drawing/2014/main" id="{95981031-AE00-48A3-8473-30C1BE21FEF4}"/>
            </a:ext>
          </a:extLst>
        </xdr:cNvPr>
        <xdr:cNvSpPr/>
      </xdr:nvSpPr>
      <xdr:spPr>
        <a:xfrm>
          <a:off x="8699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49530</xdr:rowOff>
    </xdr:from>
    <xdr:to>
      <xdr:col>50</xdr:col>
      <xdr:colOff>114300</xdr:colOff>
      <xdr:row>40</xdr:row>
      <xdr:rowOff>53340</xdr:rowOff>
    </xdr:to>
    <xdr:cxnSp macro="">
      <xdr:nvCxnSpPr>
        <xdr:cNvPr id="136" name="直線コネクタ 135">
          <a:extLst>
            <a:ext uri="{FF2B5EF4-FFF2-40B4-BE49-F238E27FC236}">
              <a16:creationId xmlns:a16="http://schemas.microsoft.com/office/drawing/2014/main" id="{09A38FFA-2390-45A0-BEA7-AFEBC4353563}"/>
            </a:ext>
          </a:extLst>
        </xdr:cNvPr>
        <xdr:cNvCxnSpPr/>
      </xdr:nvCxnSpPr>
      <xdr:spPr>
        <a:xfrm flipV="1">
          <a:off x="8750300" y="69075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xdr:rowOff>
    </xdr:from>
    <xdr:to>
      <xdr:col>41</xdr:col>
      <xdr:colOff>101600</xdr:colOff>
      <xdr:row>40</xdr:row>
      <xdr:rowOff>111760</xdr:rowOff>
    </xdr:to>
    <xdr:sp macro="" textlink="">
      <xdr:nvSpPr>
        <xdr:cNvPr id="137" name="楕円 136">
          <a:extLst>
            <a:ext uri="{FF2B5EF4-FFF2-40B4-BE49-F238E27FC236}">
              <a16:creationId xmlns:a16="http://schemas.microsoft.com/office/drawing/2014/main" id="{F6E2570E-FFB7-4D53-A78E-F69981F03A02}"/>
            </a:ext>
          </a:extLst>
        </xdr:cNvPr>
        <xdr:cNvSpPr/>
      </xdr:nvSpPr>
      <xdr:spPr>
        <a:xfrm>
          <a:off x="7810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53340</xdr:rowOff>
    </xdr:from>
    <xdr:to>
      <xdr:col>45</xdr:col>
      <xdr:colOff>177800</xdr:colOff>
      <xdr:row>40</xdr:row>
      <xdr:rowOff>60960</xdr:rowOff>
    </xdr:to>
    <xdr:cxnSp macro="">
      <xdr:nvCxnSpPr>
        <xdr:cNvPr id="138" name="直線コネクタ 137">
          <a:extLst>
            <a:ext uri="{FF2B5EF4-FFF2-40B4-BE49-F238E27FC236}">
              <a16:creationId xmlns:a16="http://schemas.microsoft.com/office/drawing/2014/main" id="{9953D005-05F5-40E1-B5D7-DB086284C72B}"/>
            </a:ext>
          </a:extLst>
        </xdr:cNvPr>
        <xdr:cNvCxnSpPr/>
      </xdr:nvCxnSpPr>
      <xdr:spPr>
        <a:xfrm flipV="1">
          <a:off x="7861300" y="6911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xdr:rowOff>
    </xdr:from>
    <xdr:to>
      <xdr:col>36</xdr:col>
      <xdr:colOff>165100</xdr:colOff>
      <xdr:row>40</xdr:row>
      <xdr:rowOff>115570</xdr:rowOff>
    </xdr:to>
    <xdr:sp macro="" textlink="">
      <xdr:nvSpPr>
        <xdr:cNvPr id="139" name="楕円 138">
          <a:extLst>
            <a:ext uri="{FF2B5EF4-FFF2-40B4-BE49-F238E27FC236}">
              <a16:creationId xmlns:a16="http://schemas.microsoft.com/office/drawing/2014/main" id="{C5EB1337-27B4-488F-933F-7574CAEDFA34}"/>
            </a:ext>
          </a:extLst>
        </xdr:cNvPr>
        <xdr:cNvSpPr/>
      </xdr:nvSpPr>
      <xdr:spPr>
        <a:xfrm>
          <a:off x="6921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60960</xdr:rowOff>
    </xdr:from>
    <xdr:to>
      <xdr:col>41</xdr:col>
      <xdr:colOff>50800</xdr:colOff>
      <xdr:row>40</xdr:row>
      <xdr:rowOff>64770</xdr:rowOff>
    </xdr:to>
    <xdr:cxnSp macro="">
      <xdr:nvCxnSpPr>
        <xdr:cNvPr id="140" name="直線コネクタ 139">
          <a:extLst>
            <a:ext uri="{FF2B5EF4-FFF2-40B4-BE49-F238E27FC236}">
              <a16:creationId xmlns:a16="http://schemas.microsoft.com/office/drawing/2014/main" id="{86118342-BAF5-4822-A4C5-F73F02C281E1}"/>
            </a:ext>
          </a:extLst>
        </xdr:cNvPr>
        <xdr:cNvCxnSpPr/>
      </xdr:nvCxnSpPr>
      <xdr:spPr>
        <a:xfrm flipV="1">
          <a:off x="6972300" y="69189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a:extLst>
            <a:ext uri="{FF2B5EF4-FFF2-40B4-BE49-F238E27FC236}">
              <a16:creationId xmlns:a16="http://schemas.microsoft.com/office/drawing/2014/main" id="{A9C82129-3096-445C-8228-94D934283874}"/>
            </a:ext>
          </a:extLst>
        </xdr:cNvPr>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2" name="n_2aveValue【図書館】&#10;一人当たり面積">
          <a:extLst>
            <a:ext uri="{FF2B5EF4-FFF2-40B4-BE49-F238E27FC236}">
              <a16:creationId xmlns:a16="http://schemas.microsoft.com/office/drawing/2014/main" id="{01161E9D-070B-4E96-8A57-4B3CFD19E770}"/>
            </a:ext>
          </a:extLst>
        </xdr:cNvPr>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a:extLst>
            <a:ext uri="{FF2B5EF4-FFF2-40B4-BE49-F238E27FC236}">
              <a16:creationId xmlns:a16="http://schemas.microsoft.com/office/drawing/2014/main" id="{DC7208C1-81EC-4E24-A160-C1F0C8115D83}"/>
            </a:ext>
          </a:extLst>
        </xdr:cNvPr>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a:extLst>
            <a:ext uri="{FF2B5EF4-FFF2-40B4-BE49-F238E27FC236}">
              <a16:creationId xmlns:a16="http://schemas.microsoft.com/office/drawing/2014/main" id="{371A3F64-8466-473C-8139-9513831D2854}"/>
            </a:ext>
          </a:extLst>
        </xdr:cNvPr>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116857</xdr:rowOff>
    </xdr:from>
    <xdr:ext cx="469744" cy="259045"/>
    <xdr:sp macro="" textlink="">
      <xdr:nvSpPr>
        <xdr:cNvPr id="145" name="n_1mainValue【図書館】&#10;一人当たり面積">
          <a:extLst>
            <a:ext uri="{FF2B5EF4-FFF2-40B4-BE49-F238E27FC236}">
              <a16:creationId xmlns:a16="http://schemas.microsoft.com/office/drawing/2014/main" id="{574BFB97-BD9F-4BD0-9481-15D491F3769D}"/>
            </a:ext>
          </a:extLst>
        </xdr:cNvPr>
        <xdr:cNvSpPr txBox="1"/>
      </xdr:nvSpPr>
      <xdr:spPr>
        <a:xfrm>
          <a:off x="93917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120667</xdr:rowOff>
    </xdr:from>
    <xdr:ext cx="469744" cy="259045"/>
    <xdr:sp macro="" textlink="">
      <xdr:nvSpPr>
        <xdr:cNvPr id="146" name="n_2mainValue【図書館】&#10;一人当たり面積">
          <a:extLst>
            <a:ext uri="{FF2B5EF4-FFF2-40B4-BE49-F238E27FC236}">
              <a16:creationId xmlns:a16="http://schemas.microsoft.com/office/drawing/2014/main" id="{E42788A7-ED72-4D44-8CFF-F68EC634D442}"/>
            </a:ext>
          </a:extLst>
        </xdr:cNvPr>
        <xdr:cNvSpPr txBox="1"/>
      </xdr:nvSpPr>
      <xdr:spPr>
        <a:xfrm>
          <a:off x="8515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128287</xdr:rowOff>
    </xdr:from>
    <xdr:ext cx="469744" cy="259045"/>
    <xdr:sp macro="" textlink="">
      <xdr:nvSpPr>
        <xdr:cNvPr id="147" name="n_3mainValue【図書館】&#10;一人当たり面積">
          <a:extLst>
            <a:ext uri="{FF2B5EF4-FFF2-40B4-BE49-F238E27FC236}">
              <a16:creationId xmlns:a16="http://schemas.microsoft.com/office/drawing/2014/main" id="{A15BE917-6595-4D37-A190-C0B98E4C35C1}"/>
            </a:ext>
          </a:extLst>
        </xdr:cNvPr>
        <xdr:cNvSpPr txBox="1"/>
      </xdr:nvSpPr>
      <xdr:spPr>
        <a:xfrm>
          <a:off x="7626427"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132097</xdr:rowOff>
    </xdr:from>
    <xdr:ext cx="469744" cy="259045"/>
    <xdr:sp macro="" textlink="">
      <xdr:nvSpPr>
        <xdr:cNvPr id="148" name="n_4mainValue【図書館】&#10;一人当たり面積">
          <a:extLst>
            <a:ext uri="{FF2B5EF4-FFF2-40B4-BE49-F238E27FC236}">
              <a16:creationId xmlns:a16="http://schemas.microsoft.com/office/drawing/2014/main" id="{6CDEA59A-EE6C-4EA4-A94C-0C47936E8AF7}"/>
            </a:ext>
          </a:extLst>
        </xdr:cNvPr>
        <xdr:cNvSpPr txBox="1"/>
      </xdr:nvSpPr>
      <xdr:spPr>
        <a:xfrm>
          <a:off x="6737427" y="66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B37F7C6D-10A3-4EB6-8685-E2538D0013C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C65F4DE-C4EA-4E87-A9CE-4758C07FA19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1DB27A70-17BE-484E-ABB7-BE47BFDAC9E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80F48A3-B707-4BFF-BD4C-0BF20554750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2E8D51B1-C533-4A6A-8A7A-2E9CB1AA67B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5606D42-A0C1-4AC3-A8E2-94C1D048705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8D21E4B-A4C2-4E60-AAF2-83E134896A4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B96B7D6-AEE1-4E20-81D7-E047CF15EAA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FA3E0DF-9FAB-459F-B86F-BB2B18BFD64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D8F0203-C088-4068-A4CC-6257CCEA8C2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A52C6C4E-1B41-4FD0-9432-60B7817031C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892E2206-E21D-413A-9299-FECEDD8A2D8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1E80016B-8239-4A8F-A8F8-192B94A6604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83CE9D6-85E2-401C-9355-18B4602F9B5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FAB0FA00-17EE-4564-9E35-139AD84577D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DA680FF8-E83D-447A-8B13-79461644794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66D9902E-DFE6-44FD-B883-D0B8F50817D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4B1A8D7D-934D-4F7F-B612-A228306C5FA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6A473504-AE5E-4D6B-9634-C9A86F8C520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107BF99-2EBB-46B1-BEE4-2BA56F8760C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AC938EFA-31A9-4389-A6EE-B0E2FF81F0F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773371D6-BAD8-40CD-BF36-372CF020D8D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304FBDCC-0B05-4B21-9AFE-AF1DDBD4F33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99DCE2B2-F33E-4ED9-BD24-8AD62BF695D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4F3273D9-FD99-4835-99DF-540BEB67FE80}"/>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DAB7823C-41D9-48CA-B819-564282532D71}"/>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2CA781-F4A1-4701-B1F0-B0987974289C}"/>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B9197526-0CD1-4E26-9962-D53C28DD84A4}"/>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C2C7FDAE-F8C8-466B-BD75-ACE3547D7B69}"/>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8B7D6F99-F959-4CC6-8579-E2A7F656063B}"/>
            </a:ext>
          </a:extLst>
        </xdr:cNvPr>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3D0813F8-3A00-475B-98E0-41C5F4561B32}"/>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DA0E8730-316D-4595-B360-048F3A1F1C7A}"/>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4CB153AB-25DE-4593-94D6-BB1C845D5106}"/>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9D79868B-E2E1-4656-B5F7-D028DF1E2C5E}"/>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1E11F36C-E81B-49D0-9425-63297916F19D}"/>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43AE8A8-C94A-4E64-A29C-EB8847E3300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976692E-82CA-420D-A6C1-B0D4E7B2C1C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FD70DCA-5BBF-4459-A840-11A11FB2E38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5C17866-9E04-4982-83A4-A05ADD29F70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783E007-E198-4CE0-9393-1B9D729AD80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145415</xdr:rowOff>
    </xdr:from>
    <xdr:to>
      <xdr:col>24</xdr:col>
      <xdr:colOff>114300</xdr:colOff>
      <xdr:row>61</xdr:row>
      <xdr:rowOff>75565</xdr:rowOff>
    </xdr:to>
    <xdr:sp macro="" textlink="">
      <xdr:nvSpPr>
        <xdr:cNvPr id="189" name="楕円 188">
          <a:extLst>
            <a:ext uri="{FF2B5EF4-FFF2-40B4-BE49-F238E27FC236}">
              <a16:creationId xmlns:a16="http://schemas.microsoft.com/office/drawing/2014/main" id="{2925AA59-3561-417B-B12B-0C5ABCDC2238}"/>
            </a:ext>
          </a:extLst>
        </xdr:cNvPr>
        <xdr:cNvSpPr/>
      </xdr:nvSpPr>
      <xdr:spPr>
        <a:xfrm>
          <a:off x="45847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123842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87B042B2-49BE-46E7-A73C-5C0E62FA777E}"/>
            </a:ext>
          </a:extLst>
        </xdr:cNvPr>
        <xdr:cNvSpPr txBox="1"/>
      </xdr:nvSpPr>
      <xdr:spPr>
        <a:xfrm>
          <a:off x="4673600"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21590</xdr:rowOff>
    </xdr:from>
    <xdr:to>
      <xdr:col>20</xdr:col>
      <xdr:colOff>38100</xdr:colOff>
      <xdr:row>60</xdr:row>
      <xdr:rowOff>123190</xdr:rowOff>
    </xdr:to>
    <xdr:sp macro="" textlink="">
      <xdr:nvSpPr>
        <xdr:cNvPr id="191" name="楕円 190">
          <a:extLst>
            <a:ext uri="{FF2B5EF4-FFF2-40B4-BE49-F238E27FC236}">
              <a16:creationId xmlns:a16="http://schemas.microsoft.com/office/drawing/2014/main" id="{E1454674-C7E9-470B-912B-A6E5A04CB9E4}"/>
            </a:ext>
          </a:extLst>
        </xdr:cNvPr>
        <xdr:cNvSpPr/>
      </xdr:nvSpPr>
      <xdr:spPr>
        <a:xfrm>
          <a:off x="3746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72390</xdr:rowOff>
    </xdr:from>
    <xdr:to>
      <xdr:col>24</xdr:col>
      <xdr:colOff>63500</xdr:colOff>
      <xdr:row>61</xdr:row>
      <xdr:rowOff>24765</xdr:rowOff>
    </xdr:to>
    <xdr:cxnSp macro="">
      <xdr:nvCxnSpPr>
        <xdr:cNvPr id="192" name="直線コネクタ 191">
          <a:extLst>
            <a:ext uri="{FF2B5EF4-FFF2-40B4-BE49-F238E27FC236}">
              <a16:creationId xmlns:a16="http://schemas.microsoft.com/office/drawing/2014/main" id="{DECAB1DC-1872-4C07-B71B-D886E27E3EB4}"/>
            </a:ext>
          </a:extLst>
        </xdr:cNvPr>
        <xdr:cNvCxnSpPr/>
      </xdr:nvCxnSpPr>
      <xdr:spPr>
        <a:xfrm>
          <a:off x="3797300" y="10359390"/>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160655</xdr:rowOff>
    </xdr:from>
    <xdr:to>
      <xdr:col>15</xdr:col>
      <xdr:colOff>101600</xdr:colOff>
      <xdr:row>60</xdr:row>
      <xdr:rowOff>90805</xdr:rowOff>
    </xdr:to>
    <xdr:sp macro="" textlink="">
      <xdr:nvSpPr>
        <xdr:cNvPr id="193" name="楕円 192">
          <a:extLst>
            <a:ext uri="{FF2B5EF4-FFF2-40B4-BE49-F238E27FC236}">
              <a16:creationId xmlns:a16="http://schemas.microsoft.com/office/drawing/2014/main" id="{3194DFCE-CD78-4D95-895B-4BC540CBB9A2}"/>
            </a:ext>
          </a:extLst>
        </xdr:cNvPr>
        <xdr:cNvSpPr/>
      </xdr:nvSpPr>
      <xdr:spPr>
        <a:xfrm>
          <a:off x="2857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40005</xdr:rowOff>
    </xdr:from>
    <xdr:to>
      <xdr:col>19</xdr:col>
      <xdr:colOff>177800</xdr:colOff>
      <xdr:row>60</xdr:row>
      <xdr:rowOff>72390</xdr:rowOff>
    </xdr:to>
    <xdr:cxnSp macro="">
      <xdr:nvCxnSpPr>
        <xdr:cNvPr id="194" name="直線コネクタ 193">
          <a:extLst>
            <a:ext uri="{FF2B5EF4-FFF2-40B4-BE49-F238E27FC236}">
              <a16:creationId xmlns:a16="http://schemas.microsoft.com/office/drawing/2014/main" id="{E72D37A8-CBA6-41A8-8DB3-84564802FBFB}"/>
            </a:ext>
          </a:extLst>
        </xdr:cNvPr>
        <xdr:cNvCxnSpPr/>
      </xdr:nvCxnSpPr>
      <xdr:spPr>
        <a:xfrm>
          <a:off x="2908300" y="103270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95" name="楕円 194">
          <a:extLst>
            <a:ext uri="{FF2B5EF4-FFF2-40B4-BE49-F238E27FC236}">
              <a16:creationId xmlns:a16="http://schemas.microsoft.com/office/drawing/2014/main" id="{86123968-5A98-4A67-859B-04B23C1B2CD6}"/>
            </a:ext>
          </a:extLst>
        </xdr:cNvPr>
        <xdr:cNvSpPr/>
      </xdr:nvSpPr>
      <xdr:spPr>
        <a:xfrm>
          <a:off x="1968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0</xdr:rowOff>
    </xdr:from>
    <xdr:to>
      <xdr:col>15</xdr:col>
      <xdr:colOff>50800</xdr:colOff>
      <xdr:row>60</xdr:row>
      <xdr:rowOff>40005</xdr:rowOff>
    </xdr:to>
    <xdr:cxnSp macro="">
      <xdr:nvCxnSpPr>
        <xdr:cNvPr id="196" name="直線コネクタ 195">
          <a:extLst>
            <a:ext uri="{FF2B5EF4-FFF2-40B4-BE49-F238E27FC236}">
              <a16:creationId xmlns:a16="http://schemas.microsoft.com/office/drawing/2014/main" id="{38B7060A-D1AF-40B1-BA66-E6B432B991E8}"/>
            </a:ext>
          </a:extLst>
        </xdr:cNvPr>
        <xdr:cNvCxnSpPr/>
      </xdr:nvCxnSpPr>
      <xdr:spPr>
        <a:xfrm>
          <a:off x="2019300" y="10287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82550</xdr:rowOff>
    </xdr:from>
    <xdr:to>
      <xdr:col>6</xdr:col>
      <xdr:colOff>38100</xdr:colOff>
      <xdr:row>60</xdr:row>
      <xdr:rowOff>12700</xdr:rowOff>
    </xdr:to>
    <xdr:sp macro="" textlink="">
      <xdr:nvSpPr>
        <xdr:cNvPr id="197" name="楕円 196">
          <a:extLst>
            <a:ext uri="{FF2B5EF4-FFF2-40B4-BE49-F238E27FC236}">
              <a16:creationId xmlns:a16="http://schemas.microsoft.com/office/drawing/2014/main" id="{67D4474C-D37B-47FA-95E9-65513B68752C}"/>
            </a:ext>
          </a:extLst>
        </xdr:cNvPr>
        <xdr:cNvSpPr/>
      </xdr:nvSpPr>
      <xdr:spPr>
        <a:xfrm>
          <a:off x="1079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133350</xdr:rowOff>
    </xdr:from>
    <xdr:to>
      <xdr:col>10</xdr:col>
      <xdr:colOff>114300</xdr:colOff>
      <xdr:row>60</xdr:row>
      <xdr:rowOff>0</xdr:rowOff>
    </xdr:to>
    <xdr:cxnSp macro="">
      <xdr:nvCxnSpPr>
        <xdr:cNvPr id="198" name="直線コネクタ 197">
          <a:extLst>
            <a:ext uri="{FF2B5EF4-FFF2-40B4-BE49-F238E27FC236}">
              <a16:creationId xmlns:a16="http://schemas.microsoft.com/office/drawing/2014/main" id="{8C532DCA-B348-42B7-9B5D-8CA2BC2E6763}"/>
            </a:ext>
          </a:extLst>
        </xdr:cNvPr>
        <xdr:cNvCxnSpPr/>
      </xdr:nvCxnSpPr>
      <xdr:spPr>
        <a:xfrm>
          <a:off x="11303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D6F08B3C-C2ED-4FB4-9327-0660E3463F1B}"/>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a:extLst>
            <a:ext uri="{FF2B5EF4-FFF2-40B4-BE49-F238E27FC236}">
              <a16:creationId xmlns:a16="http://schemas.microsoft.com/office/drawing/2014/main" id="{73E2D9C4-4C0E-484B-A3E5-AC4B1141E9D7}"/>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201" name="n_3aveValue【体育館・プール】&#10;有形固定資産減価償却率">
          <a:extLst>
            <a:ext uri="{FF2B5EF4-FFF2-40B4-BE49-F238E27FC236}">
              <a16:creationId xmlns:a16="http://schemas.microsoft.com/office/drawing/2014/main" id="{C9C48097-B422-4CC3-964A-D488B042B066}"/>
            </a:ext>
          </a:extLst>
        </xdr:cNvPr>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2" name="n_4aveValue【体育館・プール】&#10;有形固定資産減価償却率">
          <a:extLst>
            <a:ext uri="{FF2B5EF4-FFF2-40B4-BE49-F238E27FC236}">
              <a16:creationId xmlns:a16="http://schemas.microsoft.com/office/drawing/2014/main" id="{3C91FF81-A943-4864-B91C-DE03F66002E3}"/>
            </a:ext>
          </a:extLst>
        </xdr:cNvPr>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114317</xdr:rowOff>
    </xdr:from>
    <xdr:ext cx="405111" cy="259045"/>
    <xdr:sp macro="" textlink="">
      <xdr:nvSpPr>
        <xdr:cNvPr id="203" name="n_1mainValue【体育館・プール】&#10;有形固定資産減価償却率">
          <a:extLst>
            <a:ext uri="{FF2B5EF4-FFF2-40B4-BE49-F238E27FC236}">
              <a16:creationId xmlns:a16="http://schemas.microsoft.com/office/drawing/2014/main" id="{AD030435-346D-4A0B-B82B-B1E0D0A2B07E}"/>
            </a:ext>
          </a:extLst>
        </xdr:cNvPr>
        <xdr:cNvSpPr txBox="1"/>
      </xdr:nvSpPr>
      <xdr:spPr>
        <a:xfrm>
          <a:off x="35820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81932</xdr:rowOff>
    </xdr:from>
    <xdr:ext cx="405111" cy="259045"/>
    <xdr:sp macro="" textlink="">
      <xdr:nvSpPr>
        <xdr:cNvPr id="204" name="n_2mainValue【体育館・プール】&#10;有形固定資産減価償却率">
          <a:extLst>
            <a:ext uri="{FF2B5EF4-FFF2-40B4-BE49-F238E27FC236}">
              <a16:creationId xmlns:a16="http://schemas.microsoft.com/office/drawing/2014/main" id="{52703310-6B98-43E7-8E45-BD0F0EC2C30D}"/>
            </a:ext>
          </a:extLst>
        </xdr:cNvPr>
        <xdr:cNvSpPr txBox="1"/>
      </xdr:nvSpPr>
      <xdr:spPr>
        <a:xfrm>
          <a:off x="27057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205" name="n_3mainValue【体育館・プール】&#10;有形固定資産減価償却率">
          <a:extLst>
            <a:ext uri="{FF2B5EF4-FFF2-40B4-BE49-F238E27FC236}">
              <a16:creationId xmlns:a16="http://schemas.microsoft.com/office/drawing/2014/main" id="{C680A1CF-399D-42B5-8CB7-ABFB5722CBAC}"/>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29227</xdr:rowOff>
    </xdr:from>
    <xdr:ext cx="405111" cy="259045"/>
    <xdr:sp macro="" textlink="">
      <xdr:nvSpPr>
        <xdr:cNvPr id="206" name="n_4mainValue【体育館・プール】&#10;有形固定資産減価償却率">
          <a:extLst>
            <a:ext uri="{FF2B5EF4-FFF2-40B4-BE49-F238E27FC236}">
              <a16:creationId xmlns:a16="http://schemas.microsoft.com/office/drawing/2014/main" id="{D6BA94E3-A211-4D03-82AD-F500DF1096C0}"/>
            </a:ext>
          </a:extLst>
        </xdr:cNvPr>
        <xdr:cNvSpPr txBox="1"/>
      </xdr:nvSpPr>
      <xdr:spPr>
        <a:xfrm>
          <a:off x="927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A7ED27ED-0583-4F23-84CB-FD7279F358D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6C1D2BE-8DC2-490F-AC2D-B7761AFD485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B528FB17-D5F6-4F47-80A8-BFD1D8E2DD3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BCA2C659-7113-4400-908F-D6A0B707102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CD8DBA51-24C3-4D04-B0E0-97438EDE7B8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5F2A782B-A42A-420E-9AD1-43D238CDE20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E31D5FFE-ECB3-4FF6-9173-771EC38B8A1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8E8377E8-4DAF-4145-BE23-A72A5798BEE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DA63F54F-FF80-48CB-99F9-4735228991D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D988A15C-F3A0-4894-977C-E88D573561C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F8DBA75-C960-4F33-BCC8-53938AA3705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D174E43B-D89E-4610-A914-9F61E2A2679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721160D0-5A32-4D82-B1CB-E4B42BDE66F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E1C15A5A-A2A9-4A70-A8B7-05492AAADAB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EC4AFB28-C1CA-4AFC-A70A-72A89E49839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B893212A-9E88-42D9-855D-8ED1F1E87A0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D8C78C3D-E00D-4272-8F55-25737CC1FA4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FFBE672B-2EF4-49FC-8C58-C487A670697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C395B192-DA12-4EA8-9236-8AFB9120214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4EB187A1-C509-45B6-BFA5-C3C0601A675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28FAD787-E466-48EE-8BE4-FF13B5639B3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93E48CEE-D5D6-448A-8A2E-6E60C05ED34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D26E191E-20DC-4D80-83DE-BDBB72CF68F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AB75D2FB-69BB-4E75-9755-42B6D3AFD4E3}"/>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9E6495B8-8D96-490F-B2E0-FAB36F47EB87}"/>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64EE5D85-E9D2-4F61-8F27-444170B5B76A}"/>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7C205F02-5358-44B5-AC1E-5B0248B8AFE1}"/>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189E6668-2542-44DE-B4D7-431D2568CA7F}"/>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a:extLst>
            <a:ext uri="{FF2B5EF4-FFF2-40B4-BE49-F238E27FC236}">
              <a16:creationId xmlns:a16="http://schemas.microsoft.com/office/drawing/2014/main" id="{FD0DE428-2FC9-44C1-BED4-367F8E915033}"/>
            </a:ext>
          </a:extLst>
        </xdr:cNvPr>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45DC664F-6BD5-41DC-AAA8-08600F37D7D9}"/>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D73375BB-41F0-40A0-9CC1-DE6C145152F5}"/>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42E3F65D-1CFB-4321-9DDC-B03BF9276312}"/>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EC48C029-2CA0-4EA4-9CF8-5E807F0A0937}"/>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94C512A9-CFB9-47BC-AFAF-CA1FD830CA41}"/>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E5BE3C5-F34C-4FA1-8E1E-1109F4C15AF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5FA7BF1-468B-4B42-98F4-E3741FE1087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C8DDAB7-9BAB-4A6B-A44E-BC18AEB9B54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BDA1628-72AF-4946-936D-8FF9B98AE4C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CA26A60-66DB-4BB3-A011-8585F392EA7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20066</xdr:rowOff>
    </xdr:from>
    <xdr:to>
      <xdr:col>55</xdr:col>
      <xdr:colOff>50800</xdr:colOff>
      <xdr:row>63</xdr:row>
      <xdr:rowOff>121666</xdr:rowOff>
    </xdr:to>
    <xdr:sp macro="" textlink="">
      <xdr:nvSpPr>
        <xdr:cNvPr id="246" name="楕円 245">
          <a:extLst>
            <a:ext uri="{FF2B5EF4-FFF2-40B4-BE49-F238E27FC236}">
              <a16:creationId xmlns:a16="http://schemas.microsoft.com/office/drawing/2014/main" id="{5E39B790-C2F0-43A2-BA6D-CD60ADFF880A}"/>
            </a:ext>
          </a:extLst>
        </xdr:cNvPr>
        <xdr:cNvSpPr/>
      </xdr:nvSpPr>
      <xdr:spPr>
        <a:xfrm>
          <a:off x="104267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42943</xdr:rowOff>
    </xdr:from>
    <xdr:ext cx="469744" cy="259045"/>
    <xdr:sp macro="" textlink="">
      <xdr:nvSpPr>
        <xdr:cNvPr id="247" name="【体育館・プール】&#10;一人当たり面積該当値テキスト">
          <a:extLst>
            <a:ext uri="{FF2B5EF4-FFF2-40B4-BE49-F238E27FC236}">
              <a16:creationId xmlns:a16="http://schemas.microsoft.com/office/drawing/2014/main" id="{081548F0-3C19-49A3-89E3-12B550601C54}"/>
            </a:ext>
          </a:extLst>
        </xdr:cNvPr>
        <xdr:cNvSpPr txBox="1"/>
      </xdr:nvSpPr>
      <xdr:spPr>
        <a:xfrm>
          <a:off x="10515600" y="1067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76454</xdr:rowOff>
    </xdr:from>
    <xdr:to>
      <xdr:col>50</xdr:col>
      <xdr:colOff>165100</xdr:colOff>
      <xdr:row>64</xdr:row>
      <xdr:rowOff>6604</xdr:rowOff>
    </xdr:to>
    <xdr:sp macro="" textlink="">
      <xdr:nvSpPr>
        <xdr:cNvPr id="248" name="楕円 247">
          <a:extLst>
            <a:ext uri="{FF2B5EF4-FFF2-40B4-BE49-F238E27FC236}">
              <a16:creationId xmlns:a16="http://schemas.microsoft.com/office/drawing/2014/main" id="{58802E05-F258-4193-B55D-AD6DE2321DE1}"/>
            </a:ext>
          </a:extLst>
        </xdr:cNvPr>
        <xdr:cNvSpPr/>
      </xdr:nvSpPr>
      <xdr:spPr>
        <a:xfrm>
          <a:off x="9588500" y="1087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70866</xdr:rowOff>
    </xdr:from>
    <xdr:to>
      <xdr:col>55</xdr:col>
      <xdr:colOff>0</xdr:colOff>
      <xdr:row>63</xdr:row>
      <xdr:rowOff>127254</xdr:rowOff>
    </xdr:to>
    <xdr:cxnSp macro="">
      <xdr:nvCxnSpPr>
        <xdr:cNvPr id="249" name="直線コネクタ 248">
          <a:extLst>
            <a:ext uri="{FF2B5EF4-FFF2-40B4-BE49-F238E27FC236}">
              <a16:creationId xmlns:a16="http://schemas.microsoft.com/office/drawing/2014/main" id="{B7135BC3-DE76-4D92-BAEF-32DF77B68CEE}"/>
            </a:ext>
          </a:extLst>
        </xdr:cNvPr>
        <xdr:cNvCxnSpPr/>
      </xdr:nvCxnSpPr>
      <xdr:spPr>
        <a:xfrm flipV="1">
          <a:off x="9639300" y="10872216"/>
          <a:ext cx="8382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78740</xdr:rowOff>
    </xdr:from>
    <xdr:to>
      <xdr:col>46</xdr:col>
      <xdr:colOff>38100</xdr:colOff>
      <xdr:row>64</xdr:row>
      <xdr:rowOff>8890</xdr:rowOff>
    </xdr:to>
    <xdr:sp macro="" textlink="">
      <xdr:nvSpPr>
        <xdr:cNvPr id="250" name="楕円 249">
          <a:extLst>
            <a:ext uri="{FF2B5EF4-FFF2-40B4-BE49-F238E27FC236}">
              <a16:creationId xmlns:a16="http://schemas.microsoft.com/office/drawing/2014/main" id="{9E2E147A-BFE6-4FCD-8A7A-6F2AD97790D2}"/>
            </a:ext>
          </a:extLst>
        </xdr:cNvPr>
        <xdr:cNvSpPr/>
      </xdr:nvSpPr>
      <xdr:spPr>
        <a:xfrm>
          <a:off x="8699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127254</xdr:rowOff>
    </xdr:from>
    <xdr:to>
      <xdr:col>50</xdr:col>
      <xdr:colOff>114300</xdr:colOff>
      <xdr:row>63</xdr:row>
      <xdr:rowOff>129540</xdr:rowOff>
    </xdr:to>
    <xdr:cxnSp macro="">
      <xdr:nvCxnSpPr>
        <xdr:cNvPr id="251" name="直線コネクタ 250">
          <a:extLst>
            <a:ext uri="{FF2B5EF4-FFF2-40B4-BE49-F238E27FC236}">
              <a16:creationId xmlns:a16="http://schemas.microsoft.com/office/drawing/2014/main" id="{FCD6BFCB-F097-464A-999D-5E32242E3AA2}"/>
            </a:ext>
          </a:extLst>
        </xdr:cNvPr>
        <xdr:cNvCxnSpPr/>
      </xdr:nvCxnSpPr>
      <xdr:spPr>
        <a:xfrm flipV="1">
          <a:off x="8750300" y="109286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80264</xdr:rowOff>
    </xdr:from>
    <xdr:to>
      <xdr:col>41</xdr:col>
      <xdr:colOff>101600</xdr:colOff>
      <xdr:row>64</xdr:row>
      <xdr:rowOff>10414</xdr:rowOff>
    </xdr:to>
    <xdr:sp macro="" textlink="">
      <xdr:nvSpPr>
        <xdr:cNvPr id="252" name="楕円 251">
          <a:extLst>
            <a:ext uri="{FF2B5EF4-FFF2-40B4-BE49-F238E27FC236}">
              <a16:creationId xmlns:a16="http://schemas.microsoft.com/office/drawing/2014/main" id="{A8997245-FDD1-4E7E-8ED1-6DB1726EA91E}"/>
            </a:ext>
          </a:extLst>
        </xdr:cNvPr>
        <xdr:cNvSpPr/>
      </xdr:nvSpPr>
      <xdr:spPr>
        <a:xfrm>
          <a:off x="7810500" y="1088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129540</xdr:rowOff>
    </xdr:from>
    <xdr:to>
      <xdr:col>45</xdr:col>
      <xdr:colOff>177800</xdr:colOff>
      <xdr:row>63</xdr:row>
      <xdr:rowOff>131064</xdr:rowOff>
    </xdr:to>
    <xdr:cxnSp macro="">
      <xdr:nvCxnSpPr>
        <xdr:cNvPr id="253" name="直線コネクタ 252">
          <a:extLst>
            <a:ext uri="{FF2B5EF4-FFF2-40B4-BE49-F238E27FC236}">
              <a16:creationId xmlns:a16="http://schemas.microsoft.com/office/drawing/2014/main" id="{4B1D9396-7ABD-4999-9763-B235BE87C27C}"/>
            </a:ext>
          </a:extLst>
        </xdr:cNvPr>
        <xdr:cNvCxnSpPr/>
      </xdr:nvCxnSpPr>
      <xdr:spPr>
        <a:xfrm flipV="1">
          <a:off x="7861300" y="1093089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82169</xdr:rowOff>
    </xdr:from>
    <xdr:to>
      <xdr:col>36</xdr:col>
      <xdr:colOff>165100</xdr:colOff>
      <xdr:row>64</xdr:row>
      <xdr:rowOff>12319</xdr:rowOff>
    </xdr:to>
    <xdr:sp macro="" textlink="">
      <xdr:nvSpPr>
        <xdr:cNvPr id="254" name="楕円 253">
          <a:extLst>
            <a:ext uri="{FF2B5EF4-FFF2-40B4-BE49-F238E27FC236}">
              <a16:creationId xmlns:a16="http://schemas.microsoft.com/office/drawing/2014/main" id="{163FA2FF-681B-4A96-888D-C3017576E25A}"/>
            </a:ext>
          </a:extLst>
        </xdr:cNvPr>
        <xdr:cNvSpPr/>
      </xdr:nvSpPr>
      <xdr:spPr>
        <a:xfrm>
          <a:off x="6921500" y="1088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131064</xdr:rowOff>
    </xdr:from>
    <xdr:to>
      <xdr:col>41</xdr:col>
      <xdr:colOff>50800</xdr:colOff>
      <xdr:row>63</xdr:row>
      <xdr:rowOff>132969</xdr:rowOff>
    </xdr:to>
    <xdr:cxnSp macro="">
      <xdr:nvCxnSpPr>
        <xdr:cNvPr id="255" name="直線コネクタ 254">
          <a:extLst>
            <a:ext uri="{FF2B5EF4-FFF2-40B4-BE49-F238E27FC236}">
              <a16:creationId xmlns:a16="http://schemas.microsoft.com/office/drawing/2014/main" id="{008F1A60-D16B-4A07-8DB1-37228F79569E}"/>
            </a:ext>
          </a:extLst>
        </xdr:cNvPr>
        <xdr:cNvCxnSpPr/>
      </xdr:nvCxnSpPr>
      <xdr:spPr>
        <a:xfrm flipV="1">
          <a:off x="6972300" y="1093241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a:extLst>
            <a:ext uri="{FF2B5EF4-FFF2-40B4-BE49-F238E27FC236}">
              <a16:creationId xmlns:a16="http://schemas.microsoft.com/office/drawing/2014/main" id="{27EE6509-3D37-4D33-BC92-5CA395933DB3}"/>
            </a:ext>
          </a:extLst>
        </xdr:cNvPr>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a:extLst>
            <a:ext uri="{FF2B5EF4-FFF2-40B4-BE49-F238E27FC236}">
              <a16:creationId xmlns:a16="http://schemas.microsoft.com/office/drawing/2014/main" id="{B11C03C1-883A-428C-95AA-2EBFB05E66A4}"/>
            </a:ext>
          </a:extLst>
        </xdr:cNvPr>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a:extLst>
            <a:ext uri="{FF2B5EF4-FFF2-40B4-BE49-F238E27FC236}">
              <a16:creationId xmlns:a16="http://schemas.microsoft.com/office/drawing/2014/main" id="{A408989B-319B-42E3-B0EC-80AAAAB13E42}"/>
            </a:ext>
          </a:extLst>
        </xdr:cNvPr>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a:extLst>
            <a:ext uri="{FF2B5EF4-FFF2-40B4-BE49-F238E27FC236}">
              <a16:creationId xmlns:a16="http://schemas.microsoft.com/office/drawing/2014/main" id="{8131AD70-B780-4977-85CA-5B2BAD3344F3}"/>
            </a:ext>
          </a:extLst>
        </xdr:cNvPr>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169181</xdr:rowOff>
    </xdr:from>
    <xdr:ext cx="469744" cy="259045"/>
    <xdr:sp macro="" textlink="">
      <xdr:nvSpPr>
        <xdr:cNvPr id="260" name="n_1mainValue【体育館・プール】&#10;一人当たり面積">
          <a:extLst>
            <a:ext uri="{FF2B5EF4-FFF2-40B4-BE49-F238E27FC236}">
              <a16:creationId xmlns:a16="http://schemas.microsoft.com/office/drawing/2014/main" id="{EE07B408-2596-4490-AE2F-1CC2B3B95E6F}"/>
            </a:ext>
          </a:extLst>
        </xdr:cNvPr>
        <xdr:cNvSpPr txBox="1"/>
      </xdr:nvSpPr>
      <xdr:spPr>
        <a:xfrm>
          <a:off x="9391727"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17</xdr:rowOff>
    </xdr:from>
    <xdr:ext cx="469744" cy="259045"/>
    <xdr:sp macro="" textlink="">
      <xdr:nvSpPr>
        <xdr:cNvPr id="261" name="n_2mainValue【体育館・プール】&#10;一人当たり面積">
          <a:extLst>
            <a:ext uri="{FF2B5EF4-FFF2-40B4-BE49-F238E27FC236}">
              <a16:creationId xmlns:a16="http://schemas.microsoft.com/office/drawing/2014/main" id="{18357F2F-DCD5-4524-9B7F-C041E68F43C2}"/>
            </a:ext>
          </a:extLst>
        </xdr:cNvPr>
        <xdr:cNvSpPr txBox="1"/>
      </xdr:nvSpPr>
      <xdr:spPr>
        <a:xfrm>
          <a:off x="8515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1541</xdr:rowOff>
    </xdr:from>
    <xdr:ext cx="469744" cy="259045"/>
    <xdr:sp macro="" textlink="">
      <xdr:nvSpPr>
        <xdr:cNvPr id="262" name="n_3mainValue【体育館・プール】&#10;一人当たり面積">
          <a:extLst>
            <a:ext uri="{FF2B5EF4-FFF2-40B4-BE49-F238E27FC236}">
              <a16:creationId xmlns:a16="http://schemas.microsoft.com/office/drawing/2014/main" id="{1B244AEF-BDE8-4750-828F-CD344D3E70F5}"/>
            </a:ext>
          </a:extLst>
        </xdr:cNvPr>
        <xdr:cNvSpPr txBox="1"/>
      </xdr:nvSpPr>
      <xdr:spPr>
        <a:xfrm>
          <a:off x="7626427" y="1097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3446</xdr:rowOff>
    </xdr:from>
    <xdr:ext cx="469744" cy="259045"/>
    <xdr:sp macro="" textlink="">
      <xdr:nvSpPr>
        <xdr:cNvPr id="263" name="n_4mainValue【体育館・プール】&#10;一人当たり面積">
          <a:extLst>
            <a:ext uri="{FF2B5EF4-FFF2-40B4-BE49-F238E27FC236}">
              <a16:creationId xmlns:a16="http://schemas.microsoft.com/office/drawing/2014/main" id="{430FD47A-AB8A-4052-8C59-4C881B27A149}"/>
            </a:ext>
          </a:extLst>
        </xdr:cNvPr>
        <xdr:cNvSpPr txBox="1"/>
      </xdr:nvSpPr>
      <xdr:spPr>
        <a:xfrm>
          <a:off x="6737427" y="1097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E2C03D0F-49C4-440F-B402-AF6FA5DD048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DACA8DAC-DEF2-4C01-8E05-84EED7450D8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706EBB81-B001-4E38-8DD2-2A7B5F89B6C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AAC86375-DF6C-4445-99F8-1D8634EA5B1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199284A8-3B53-4703-B772-399E0A33467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6DD3A8C2-5368-4D1B-9FE0-01CDF65EC76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C31BE463-2D8B-4E48-8666-DA263944505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86F0669B-32A0-4DFA-B71C-A94CC2949E9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B075C3F5-8535-4F8A-BE21-B211628A920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CC04DE2D-CFBA-4C43-AFF3-856F137FCED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4A7E425F-E55E-4133-B2BF-E745F38350B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5A02DE69-D05F-4C36-BBD5-DB3B0E7CED4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5319FC3B-37C6-43D3-8A72-19A8F94B34C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597360C5-DDE8-4171-A81A-C70054D2B29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EBA423DD-0B38-44FD-BF9C-2AB7806E841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C300C964-95C0-473F-B4A1-364E44D36F0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9F3DAFB-3C0F-4CF5-947C-E5989152813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AE5E6B79-163A-4452-BB91-E827EBFAF6B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99ECF7B4-0BB3-4FB3-9E2A-AD064D382E3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A87B3CE6-FCAD-49A5-ADD3-544657EB1CE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59B399AE-5F50-4C6C-93B0-9FB3918B549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3DF9BA5D-AD92-4DAA-B293-5B426977EA8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3F8B3799-C273-49CF-8795-3E1B2454082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3498FCD2-2867-4253-A255-3C4CC6355C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B76472DD-1A65-426B-93B7-2640871DFB5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88746CF8-672E-4004-B6FC-77C2C936C695}"/>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7D199409-9127-43D8-8FBF-E9A6C8D0EBE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9BAE88FF-F48F-4527-8175-D323E165F07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98B575EF-6950-4773-9156-15770F13F400}"/>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06D0E8B8-5AE2-4B36-A0D8-9E9DDC2B8BDF}"/>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EC6920A1-3074-4AC3-A7B0-F064178CB0B5}"/>
            </a:ext>
          </a:extLst>
        </xdr:cNvPr>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2C4E1C2F-CAA5-4A4C-8DF9-658B7591410F}"/>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a:extLst>
            <a:ext uri="{FF2B5EF4-FFF2-40B4-BE49-F238E27FC236}">
              <a16:creationId xmlns:a16="http://schemas.microsoft.com/office/drawing/2014/main" id="{E2D208CF-1A62-4C7B-B667-02214034D169}"/>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a:extLst>
            <a:ext uri="{FF2B5EF4-FFF2-40B4-BE49-F238E27FC236}">
              <a16:creationId xmlns:a16="http://schemas.microsoft.com/office/drawing/2014/main" id="{A0339836-4C4A-43BB-B7C9-22AADBF42999}"/>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a16="http://schemas.microsoft.com/office/drawing/2014/main" id="{355F88A7-B419-48C4-A021-F2C274971D2D}"/>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a:extLst>
            <a:ext uri="{FF2B5EF4-FFF2-40B4-BE49-F238E27FC236}">
              <a16:creationId xmlns:a16="http://schemas.microsoft.com/office/drawing/2014/main" id="{1EC3A38B-2910-4CF4-B36C-606137012FCF}"/>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F6AACEA-9A25-48D5-9144-57911FFC3B9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DAAF0AE-9B36-41EB-BA82-B92AE268220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2CE1FE7-B55F-4402-A4D6-840082C2789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86F62A7-AC91-4E36-A686-27463DDACD7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1CF14ED-082A-4300-A220-D398B575E9E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157118</xdr:rowOff>
    </xdr:from>
    <xdr:to>
      <xdr:col>24</xdr:col>
      <xdr:colOff>114300</xdr:colOff>
      <xdr:row>85</xdr:row>
      <xdr:rowOff>87268</xdr:rowOff>
    </xdr:to>
    <xdr:sp macro="" textlink="">
      <xdr:nvSpPr>
        <xdr:cNvPr id="305" name="楕円 304">
          <a:extLst>
            <a:ext uri="{FF2B5EF4-FFF2-40B4-BE49-F238E27FC236}">
              <a16:creationId xmlns:a16="http://schemas.microsoft.com/office/drawing/2014/main" id="{0E4FB1DB-3999-4A6C-983D-DCEF8782C196}"/>
            </a:ext>
          </a:extLst>
        </xdr:cNvPr>
        <xdr:cNvSpPr/>
      </xdr:nvSpPr>
      <xdr:spPr>
        <a:xfrm>
          <a:off x="45847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135545</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9FB2CF04-9BD7-4C75-9F27-5E26FF41EE62}"/>
            </a:ext>
          </a:extLst>
        </xdr:cNvPr>
        <xdr:cNvSpPr txBox="1"/>
      </xdr:nvSpPr>
      <xdr:spPr>
        <a:xfrm>
          <a:off x="4673600"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52614</xdr:rowOff>
    </xdr:from>
    <xdr:to>
      <xdr:col>20</xdr:col>
      <xdr:colOff>38100</xdr:colOff>
      <xdr:row>85</xdr:row>
      <xdr:rowOff>154214</xdr:rowOff>
    </xdr:to>
    <xdr:sp macro="" textlink="">
      <xdr:nvSpPr>
        <xdr:cNvPr id="307" name="楕円 306">
          <a:extLst>
            <a:ext uri="{FF2B5EF4-FFF2-40B4-BE49-F238E27FC236}">
              <a16:creationId xmlns:a16="http://schemas.microsoft.com/office/drawing/2014/main" id="{F45E78D6-99BA-4FEB-AEF1-E26038FE4367}"/>
            </a:ext>
          </a:extLst>
        </xdr:cNvPr>
        <xdr:cNvSpPr/>
      </xdr:nvSpPr>
      <xdr:spPr>
        <a:xfrm>
          <a:off x="3746500" y="146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36468</xdr:rowOff>
    </xdr:from>
    <xdr:to>
      <xdr:col>24</xdr:col>
      <xdr:colOff>63500</xdr:colOff>
      <xdr:row>85</xdr:row>
      <xdr:rowOff>103414</xdr:rowOff>
    </xdr:to>
    <xdr:cxnSp macro="">
      <xdr:nvCxnSpPr>
        <xdr:cNvPr id="308" name="直線コネクタ 307">
          <a:extLst>
            <a:ext uri="{FF2B5EF4-FFF2-40B4-BE49-F238E27FC236}">
              <a16:creationId xmlns:a16="http://schemas.microsoft.com/office/drawing/2014/main" id="{27EE0857-DE74-429A-83CD-6C463CB955B2}"/>
            </a:ext>
          </a:extLst>
        </xdr:cNvPr>
        <xdr:cNvCxnSpPr/>
      </xdr:nvCxnSpPr>
      <xdr:spPr>
        <a:xfrm flipV="1">
          <a:off x="3797300" y="14609718"/>
          <a:ext cx="8382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15058</xdr:rowOff>
    </xdr:from>
    <xdr:to>
      <xdr:col>15</xdr:col>
      <xdr:colOff>101600</xdr:colOff>
      <xdr:row>85</xdr:row>
      <xdr:rowOff>116658</xdr:rowOff>
    </xdr:to>
    <xdr:sp macro="" textlink="">
      <xdr:nvSpPr>
        <xdr:cNvPr id="309" name="楕円 308">
          <a:extLst>
            <a:ext uri="{FF2B5EF4-FFF2-40B4-BE49-F238E27FC236}">
              <a16:creationId xmlns:a16="http://schemas.microsoft.com/office/drawing/2014/main" id="{ACE9CAA5-9333-4E26-ADEB-42CFDA83BA84}"/>
            </a:ext>
          </a:extLst>
        </xdr:cNvPr>
        <xdr:cNvSpPr/>
      </xdr:nvSpPr>
      <xdr:spPr>
        <a:xfrm>
          <a:off x="2857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65858</xdr:rowOff>
    </xdr:from>
    <xdr:to>
      <xdr:col>19</xdr:col>
      <xdr:colOff>177800</xdr:colOff>
      <xdr:row>85</xdr:row>
      <xdr:rowOff>103414</xdr:rowOff>
    </xdr:to>
    <xdr:cxnSp macro="">
      <xdr:nvCxnSpPr>
        <xdr:cNvPr id="310" name="直線コネクタ 309">
          <a:extLst>
            <a:ext uri="{FF2B5EF4-FFF2-40B4-BE49-F238E27FC236}">
              <a16:creationId xmlns:a16="http://schemas.microsoft.com/office/drawing/2014/main" id="{937FF96A-80A1-43A9-99F2-5A84702D4D1F}"/>
            </a:ext>
          </a:extLst>
        </xdr:cNvPr>
        <xdr:cNvCxnSpPr/>
      </xdr:nvCxnSpPr>
      <xdr:spPr>
        <a:xfrm>
          <a:off x="2908300" y="1463910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147320</xdr:rowOff>
    </xdr:from>
    <xdr:to>
      <xdr:col>10</xdr:col>
      <xdr:colOff>165100</xdr:colOff>
      <xdr:row>85</xdr:row>
      <xdr:rowOff>77470</xdr:rowOff>
    </xdr:to>
    <xdr:sp macro="" textlink="">
      <xdr:nvSpPr>
        <xdr:cNvPr id="311" name="楕円 310">
          <a:extLst>
            <a:ext uri="{FF2B5EF4-FFF2-40B4-BE49-F238E27FC236}">
              <a16:creationId xmlns:a16="http://schemas.microsoft.com/office/drawing/2014/main" id="{6678129C-5361-45BE-8AC8-77D765A68E8E}"/>
            </a:ext>
          </a:extLst>
        </xdr:cNvPr>
        <xdr:cNvSpPr/>
      </xdr:nvSpPr>
      <xdr:spPr>
        <a:xfrm>
          <a:off x="196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26670</xdr:rowOff>
    </xdr:from>
    <xdr:to>
      <xdr:col>15</xdr:col>
      <xdr:colOff>50800</xdr:colOff>
      <xdr:row>85</xdr:row>
      <xdr:rowOff>65858</xdr:rowOff>
    </xdr:to>
    <xdr:cxnSp macro="">
      <xdr:nvCxnSpPr>
        <xdr:cNvPr id="312" name="直線コネクタ 311">
          <a:extLst>
            <a:ext uri="{FF2B5EF4-FFF2-40B4-BE49-F238E27FC236}">
              <a16:creationId xmlns:a16="http://schemas.microsoft.com/office/drawing/2014/main" id="{43822AB6-6E5B-44C7-BD6B-75D6D1CD2867}"/>
            </a:ext>
          </a:extLst>
        </xdr:cNvPr>
        <xdr:cNvCxnSpPr/>
      </xdr:nvCxnSpPr>
      <xdr:spPr>
        <a:xfrm>
          <a:off x="2019300" y="1459992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109764</xdr:rowOff>
    </xdr:from>
    <xdr:to>
      <xdr:col>6</xdr:col>
      <xdr:colOff>38100</xdr:colOff>
      <xdr:row>85</xdr:row>
      <xdr:rowOff>39914</xdr:rowOff>
    </xdr:to>
    <xdr:sp macro="" textlink="">
      <xdr:nvSpPr>
        <xdr:cNvPr id="313" name="楕円 312">
          <a:extLst>
            <a:ext uri="{FF2B5EF4-FFF2-40B4-BE49-F238E27FC236}">
              <a16:creationId xmlns:a16="http://schemas.microsoft.com/office/drawing/2014/main" id="{12FD16EE-04F7-45BB-BA65-0D00550CB16D}"/>
            </a:ext>
          </a:extLst>
        </xdr:cNvPr>
        <xdr:cNvSpPr/>
      </xdr:nvSpPr>
      <xdr:spPr>
        <a:xfrm>
          <a:off x="1079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160564</xdr:rowOff>
    </xdr:from>
    <xdr:to>
      <xdr:col>10</xdr:col>
      <xdr:colOff>114300</xdr:colOff>
      <xdr:row>85</xdr:row>
      <xdr:rowOff>26670</xdr:rowOff>
    </xdr:to>
    <xdr:cxnSp macro="">
      <xdr:nvCxnSpPr>
        <xdr:cNvPr id="314" name="直線コネクタ 313">
          <a:extLst>
            <a:ext uri="{FF2B5EF4-FFF2-40B4-BE49-F238E27FC236}">
              <a16:creationId xmlns:a16="http://schemas.microsoft.com/office/drawing/2014/main" id="{AB4A863B-2612-4EB1-817C-0E5063B4E79E}"/>
            </a:ext>
          </a:extLst>
        </xdr:cNvPr>
        <xdr:cNvCxnSpPr/>
      </xdr:nvCxnSpPr>
      <xdr:spPr>
        <a:xfrm>
          <a:off x="1130300" y="1456236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a:extLst>
            <a:ext uri="{FF2B5EF4-FFF2-40B4-BE49-F238E27FC236}">
              <a16:creationId xmlns:a16="http://schemas.microsoft.com/office/drawing/2014/main" id="{AF1DD00D-CF8D-4E96-86A7-D773A16DC73F}"/>
            </a:ext>
          </a:extLst>
        </xdr:cNvPr>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a:extLst>
            <a:ext uri="{FF2B5EF4-FFF2-40B4-BE49-F238E27FC236}">
              <a16:creationId xmlns:a16="http://schemas.microsoft.com/office/drawing/2014/main" id="{F9AAC703-37C1-4374-91FF-101AC313A595}"/>
            </a:ext>
          </a:extLst>
        </xdr:cNvPr>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a:extLst>
            <a:ext uri="{FF2B5EF4-FFF2-40B4-BE49-F238E27FC236}">
              <a16:creationId xmlns:a16="http://schemas.microsoft.com/office/drawing/2014/main" id="{D7548CBC-ABDC-42C2-9936-9EA35601CB27}"/>
            </a:ext>
          </a:extLst>
        </xdr:cNvPr>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a:extLst>
            <a:ext uri="{FF2B5EF4-FFF2-40B4-BE49-F238E27FC236}">
              <a16:creationId xmlns:a16="http://schemas.microsoft.com/office/drawing/2014/main" id="{19AE986F-4859-4B21-A143-9A79968E5842}"/>
            </a:ext>
          </a:extLst>
        </xdr:cNvPr>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145341</xdr:rowOff>
    </xdr:from>
    <xdr:ext cx="405111" cy="259045"/>
    <xdr:sp macro="" textlink="">
      <xdr:nvSpPr>
        <xdr:cNvPr id="319" name="n_1mainValue【福祉施設】&#10;有形固定資産減価償却率">
          <a:extLst>
            <a:ext uri="{FF2B5EF4-FFF2-40B4-BE49-F238E27FC236}">
              <a16:creationId xmlns:a16="http://schemas.microsoft.com/office/drawing/2014/main" id="{B4DFC879-519D-4FD7-AD23-A45CB5FBBAF7}"/>
            </a:ext>
          </a:extLst>
        </xdr:cNvPr>
        <xdr:cNvSpPr txBox="1"/>
      </xdr:nvSpPr>
      <xdr:spPr>
        <a:xfrm>
          <a:off x="3582044" y="1471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107785</xdr:rowOff>
    </xdr:from>
    <xdr:ext cx="405111" cy="259045"/>
    <xdr:sp macro="" textlink="">
      <xdr:nvSpPr>
        <xdr:cNvPr id="320" name="n_2mainValue【福祉施設】&#10;有形固定資産減価償却率">
          <a:extLst>
            <a:ext uri="{FF2B5EF4-FFF2-40B4-BE49-F238E27FC236}">
              <a16:creationId xmlns:a16="http://schemas.microsoft.com/office/drawing/2014/main" id="{194E8CD7-A7D3-4D72-A5FE-C36B9BDE3FC5}"/>
            </a:ext>
          </a:extLst>
        </xdr:cNvPr>
        <xdr:cNvSpPr txBox="1"/>
      </xdr:nvSpPr>
      <xdr:spPr>
        <a:xfrm>
          <a:off x="2705744"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68597</xdr:rowOff>
    </xdr:from>
    <xdr:ext cx="405111" cy="259045"/>
    <xdr:sp macro="" textlink="">
      <xdr:nvSpPr>
        <xdr:cNvPr id="321" name="n_3mainValue【福祉施設】&#10;有形固定資産減価償却率">
          <a:extLst>
            <a:ext uri="{FF2B5EF4-FFF2-40B4-BE49-F238E27FC236}">
              <a16:creationId xmlns:a16="http://schemas.microsoft.com/office/drawing/2014/main" id="{E41A6568-8EC3-4864-B738-F3F4C00B0BDC}"/>
            </a:ext>
          </a:extLst>
        </xdr:cNvPr>
        <xdr:cNvSpPr txBox="1"/>
      </xdr:nvSpPr>
      <xdr:spPr>
        <a:xfrm>
          <a:off x="1816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31041</xdr:rowOff>
    </xdr:from>
    <xdr:ext cx="405111" cy="259045"/>
    <xdr:sp macro="" textlink="">
      <xdr:nvSpPr>
        <xdr:cNvPr id="322" name="n_4mainValue【福祉施設】&#10;有形固定資産減価償却率">
          <a:extLst>
            <a:ext uri="{FF2B5EF4-FFF2-40B4-BE49-F238E27FC236}">
              <a16:creationId xmlns:a16="http://schemas.microsoft.com/office/drawing/2014/main" id="{94030BE2-ACE9-44D9-B383-BFCC99BE5EC4}"/>
            </a:ext>
          </a:extLst>
        </xdr:cNvPr>
        <xdr:cNvSpPr txBox="1"/>
      </xdr:nvSpPr>
      <xdr:spPr>
        <a:xfrm>
          <a:off x="9277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9AA476E-0AA6-4DB3-9799-79FD990AC58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E9CE786-08D9-46EA-A526-194B2A372F7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FAF4D694-5F25-4AE9-BED4-F240A3C0257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86759231-3731-4EB2-92B5-C86D47A661F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CD20A205-F1E9-4B58-8708-3F784F141DD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4485338B-14D2-4417-87F7-BB9DC24F614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4817FF65-1118-4726-9D05-71E35304B1F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AE1735E4-CA83-4946-8CD6-DB1CEF44044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C38D9A5F-1EE1-4077-8F6B-CA67E441BC5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F73AD730-B113-4BC3-9AB3-9CAA485C915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7E24EC25-92D1-4434-9286-AFB2F3DBD58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3CDF9A06-345A-48B6-A3B7-D6C1BC5779F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FD9A44CE-6055-4894-90B9-E3CA5F2EA6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98C8D7A2-22C2-4094-A64F-615769D96ED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F6C01EF1-45A4-452C-8896-D0698020035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766CB7-3946-4C14-ABF0-1047B356004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ED5DBACC-3C6E-4C54-B9DC-3B4751BB780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C98D3F4-69A2-407C-9204-549578DF157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C4168B92-1C6A-436A-A58F-AF467321744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C8766E85-C6A6-4270-BC01-A964D807487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FC55199B-B4CB-445E-8A4B-EACDA889119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5E40095D-18F8-4794-AF22-D29FFCFDABE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CE4DBB03-82DE-4E3C-8FC2-D2130341BA1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a16="http://schemas.microsoft.com/office/drawing/2014/main" id="{2E7D6F3F-EFB6-42B1-A56B-BCE7033456C8}"/>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a:extLst>
            <a:ext uri="{FF2B5EF4-FFF2-40B4-BE49-F238E27FC236}">
              <a16:creationId xmlns:a16="http://schemas.microsoft.com/office/drawing/2014/main" id="{AAA41198-6C68-4C67-95AC-EBA997EFE525}"/>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a16="http://schemas.microsoft.com/office/drawing/2014/main" id="{2E06462A-0BFA-41DD-889F-D9F9FCBA61F8}"/>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a:extLst>
            <a:ext uri="{FF2B5EF4-FFF2-40B4-BE49-F238E27FC236}">
              <a16:creationId xmlns:a16="http://schemas.microsoft.com/office/drawing/2014/main" id="{9A2B039B-2819-4836-B60C-6ABAD19CC720}"/>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a16="http://schemas.microsoft.com/office/drawing/2014/main" id="{A511AFC9-390D-401A-9BFF-3A97BD39CEEC}"/>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a:extLst>
            <a:ext uri="{FF2B5EF4-FFF2-40B4-BE49-F238E27FC236}">
              <a16:creationId xmlns:a16="http://schemas.microsoft.com/office/drawing/2014/main" id="{30832549-0B98-4AA8-A35D-3A6E3A8E45BC}"/>
            </a:ext>
          </a:extLst>
        </xdr:cNvPr>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a16="http://schemas.microsoft.com/office/drawing/2014/main" id="{04C23641-D865-43DF-B548-C5008B9B4FC2}"/>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a:extLst>
            <a:ext uri="{FF2B5EF4-FFF2-40B4-BE49-F238E27FC236}">
              <a16:creationId xmlns:a16="http://schemas.microsoft.com/office/drawing/2014/main" id="{93E7DE41-37D5-454F-9D3A-A99367AACBBE}"/>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a:extLst>
            <a:ext uri="{FF2B5EF4-FFF2-40B4-BE49-F238E27FC236}">
              <a16:creationId xmlns:a16="http://schemas.microsoft.com/office/drawing/2014/main" id="{3FE6A0B2-B490-47E2-B99D-F0038ACF1604}"/>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a:extLst>
            <a:ext uri="{FF2B5EF4-FFF2-40B4-BE49-F238E27FC236}">
              <a16:creationId xmlns:a16="http://schemas.microsoft.com/office/drawing/2014/main" id="{ABC3A7D1-99E7-499D-B59D-6677D3A5F12D}"/>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a:extLst>
            <a:ext uri="{FF2B5EF4-FFF2-40B4-BE49-F238E27FC236}">
              <a16:creationId xmlns:a16="http://schemas.microsoft.com/office/drawing/2014/main" id="{E2053027-412B-4A50-9262-D1620F1A5957}"/>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6C8E02B-DD88-4AF6-B145-36A8960EFC6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74DB060-43E2-4178-A51F-915A0F53192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0632C12-BBAE-4558-AAE5-35AD7DDA582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88BD464-F173-4EF5-9CAE-783209C5C48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50C40FAC-A411-4088-BABE-6A91E283ADC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167639</xdr:rowOff>
    </xdr:from>
    <xdr:to>
      <xdr:col>55</xdr:col>
      <xdr:colOff>50800</xdr:colOff>
      <xdr:row>86</xdr:row>
      <xdr:rowOff>97789</xdr:rowOff>
    </xdr:to>
    <xdr:sp macro="" textlink="">
      <xdr:nvSpPr>
        <xdr:cNvPr id="362" name="楕円 361">
          <a:extLst>
            <a:ext uri="{FF2B5EF4-FFF2-40B4-BE49-F238E27FC236}">
              <a16:creationId xmlns:a16="http://schemas.microsoft.com/office/drawing/2014/main" id="{4A4ECB25-3868-4CEA-9B6E-DE13796E36BF}"/>
            </a:ext>
          </a:extLst>
        </xdr:cNvPr>
        <xdr:cNvSpPr/>
      </xdr:nvSpPr>
      <xdr:spPr>
        <a:xfrm>
          <a:off x="10426700" y="147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82566</xdr:rowOff>
    </xdr:from>
    <xdr:ext cx="469744" cy="259045"/>
    <xdr:sp macro="" textlink="">
      <xdr:nvSpPr>
        <xdr:cNvPr id="363" name="【福祉施設】&#10;一人当たり面積該当値テキスト">
          <a:extLst>
            <a:ext uri="{FF2B5EF4-FFF2-40B4-BE49-F238E27FC236}">
              <a16:creationId xmlns:a16="http://schemas.microsoft.com/office/drawing/2014/main" id="{1EB819A6-8114-43C7-9863-C538EADFA6A3}"/>
            </a:ext>
          </a:extLst>
        </xdr:cNvPr>
        <xdr:cNvSpPr txBox="1"/>
      </xdr:nvSpPr>
      <xdr:spPr>
        <a:xfrm>
          <a:off x="10515600" y="1465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140970</xdr:rowOff>
    </xdr:from>
    <xdr:to>
      <xdr:col>50</xdr:col>
      <xdr:colOff>165100</xdr:colOff>
      <xdr:row>86</xdr:row>
      <xdr:rowOff>71120</xdr:rowOff>
    </xdr:to>
    <xdr:sp macro="" textlink="">
      <xdr:nvSpPr>
        <xdr:cNvPr id="364" name="楕円 363">
          <a:extLst>
            <a:ext uri="{FF2B5EF4-FFF2-40B4-BE49-F238E27FC236}">
              <a16:creationId xmlns:a16="http://schemas.microsoft.com/office/drawing/2014/main" id="{9D90542E-0A40-4AD3-A137-89390C47AB89}"/>
            </a:ext>
          </a:extLst>
        </xdr:cNvPr>
        <xdr:cNvSpPr/>
      </xdr:nvSpPr>
      <xdr:spPr>
        <a:xfrm>
          <a:off x="95885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20320</xdr:rowOff>
    </xdr:from>
    <xdr:to>
      <xdr:col>55</xdr:col>
      <xdr:colOff>0</xdr:colOff>
      <xdr:row>86</xdr:row>
      <xdr:rowOff>46989</xdr:rowOff>
    </xdr:to>
    <xdr:cxnSp macro="">
      <xdr:nvCxnSpPr>
        <xdr:cNvPr id="365" name="直線コネクタ 364">
          <a:extLst>
            <a:ext uri="{FF2B5EF4-FFF2-40B4-BE49-F238E27FC236}">
              <a16:creationId xmlns:a16="http://schemas.microsoft.com/office/drawing/2014/main" id="{5C3BEAC0-EA1D-47B8-8C6C-89CC1ADFD6B0}"/>
            </a:ext>
          </a:extLst>
        </xdr:cNvPr>
        <xdr:cNvCxnSpPr/>
      </xdr:nvCxnSpPr>
      <xdr:spPr>
        <a:xfrm>
          <a:off x="9639300" y="147650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142239</xdr:rowOff>
    </xdr:from>
    <xdr:to>
      <xdr:col>46</xdr:col>
      <xdr:colOff>38100</xdr:colOff>
      <xdr:row>86</xdr:row>
      <xdr:rowOff>72389</xdr:rowOff>
    </xdr:to>
    <xdr:sp macro="" textlink="">
      <xdr:nvSpPr>
        <xdr:cNvPr id="366" name="楕円 365">
          <a:extLst>
            <a:ext uri="{FF2B5EF4-FFF2-40B4-BE49-F238E27FC236}">
              <a16:creationId xmlns:a16="http://schemas.microsoft.com/office/drawing/2014/main" id="{E7595AE5-0B90-4E97-8BC2-079C0B441EB0}"/>
            </a:ext>
          </a:extLst>
        </xdr:cNvPr>
        <xdr:cNvSpPr/>
      </xdr:nvSpPr>
      <xdr:spPr>
        <a:xfrm>
          <a:off x="8699500" y="147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20320</xdr:rowOff>
    </xdr:from>
    <xdr:to>
      <xdr:col>50</xdr:col>
      <xdr:colOff>114300</xdr:colOff>
      <xdr:row>86</xdr:row>
      <xdr:rowOff>21589</xdr:rowOff>
    </xdr:to>
    <xdr:cxnSp macro="">
      <xdr:nvCxnSpPr>
        <xdr:cNvPr id="367" name="直線コネクタ 366">
          <a:extLst>
            <a:ext uri="{FF2B5EF4-FFF2-40B4-BE49-F238E27FC236}">
              <a16:creationId xmlns:a16="http://schemas.microsoft.com/office/drawing/2014/main" id="{6A36F4FC-A881-451B-80CE-F7907EF6A59E}"/>
            </a:ext>
          </a:extLst>
        </xdr:cNvPr>
        <xdr:cNvCxnSpPr/>
      </xdr:nvCxnSpPr>
      <xdr:spPr>
        <a:xfrm flipV="1">
          <a:off x="8750300" y="147650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144780</xdr:rowOff>
    </xdr:from>
    <xdr:to>
      <xdr:col>41</xdr:col>
      <xdr:colOff>101600</xdr:colOff>
      <xdr:row>86</xdr:row>
      <xdr:rowOff>74930</xdr:rowOff>
    </xdr:to>
    <xdr:sp macro="" textlink="">
      <xdr:nvSpPr>
        <xdr:cNvPr id="368" name="楕円 367">
          <a:extLst>
            <a:ext uri="{FF2B5EF4-FFF2-40B4-BE49-F238E27FC236}">
              <a16:creationId xmlns:a16="http://schemas.microsoft.com/office/drawing/2014/main" id="{7971E35A-CCC0-4172-BACE-8293A324A347}"/>
            </a:ext>
          </a:extLst>
        </xdr:cNvPr>
        <xdr:cNvSpPr/>
      </xdr:nvSpPr>
      <xdr:spPr>
        <a:xfrm>
          <a:off x="7810500" y="147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21589</xdr:rowOff>
    </xdr:from>
    <xdr:to>
      <xdr:col>45</xdr:col>
      <xdr:colOff>177800</xdr:colOff>
      <xdr:row>86</xdr:row>
      <xdr:rowOff>24130</xdr:rowOff>
    </xdr:to>
    <xdr:cxnSp macro="">
      <xdr:nvCxnSpPr>
        <xdr:cNvPr id="369" name="直線コネクタ 368">
          <a:extLst>
            <a:ext uri="{FF2B5EF4-FFF2-40B4-BE49-F238E27FC236}">
              <a16:creationId xmlns:a16="http://schemas.microsoft.com/office/drawing/2014/main" id="{DBAAAD43-B844-4922-BC29-FF2C962AA769}"/>
            </a:ext>
          </a:extLst>
        </xdr:cNvPr>
        <xdr:cNvCxnSpPr/>
      </xdr:nvCxnSpPr>
      <xdr:spPr>
        <a:xfrm flipV="1">
          <a:off x="7861300" y="147662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0</xdr:rowOff>
    </xdr:from>
    <xdr:to>
      <xdr:col>36</xdr:col>
      <xdr:colOff>165100</xdr:colOff>
      <xdr:row>86</xdr:row>
      <xdr:rowOff>101600</xdr:rowOff>
    </xdr:to>
    <xdr:sp macro="" textlink="">
      <xdr:nvSpPr>
        <xdr:cNvPr id="370" name="楕円 369">
          <a:extLst>
            <a:ext uri="{FF2B5EF4-FFF2-40B4-BE49-F238E27FC236}">
              <a16:creationId xmlns:a16="http://schemas.microsoft.com/office/drawing/2014/main" id="{815AC7F0-A672-429B-8D9F-30D8D115D418}"/>
            </a:ext>
          </a:extLst>
        </xdr:cNvPr>
        <xdr:cNvSpPr/>
      </xdr:nvSpPr>
      <xdr:spPr>
        <a:xfrm>
          <a:off x="6921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24130</xdr:rowOff>
    </xdr:from>
    <xdr:to>
      <xdr:col>41</xdr:col>
      <xdr:colOff>50800</xdr:colOff>
      <xdr:row>86</xdr:row>
      <xdr:rowOff>50800</xdr:rowOff>
    </xdr:to>
    <xdr:cxnSp macro="">
      <xdr:nvCxnSpPr>
        <xdr:cNvPr id="371" name="直線コネクタ 370">
          <a:extLst>
            <a:ext uri="{FF2B5EF4-FFF2-40B4-BE49-F238E27FC236}">
              <a16:creationId xmlns:a16="http://schemas.microsoft.com/office/drawing/2014/main" id="{7971AE6C-1589-4D75-A81F-D4991FD2403B}"/>
            </a:ext>
          </a:extLst>
        </xdr:cNvPr>
        <xdr:cNvCxnSpPr/>
      </xdr:nvCxnSpPr>
      <xdr:spPr>
        <a:xfrm flipV="1">
          <a:off x="6972300" y="147688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a:extLst>
            <a:ext uri="{FF2B5EF4-FFF2-40B4-BE49-F238E27FC236}">
              <a16:creationId xmlns:a16="http://schemas.microsoft.com/office/drawing/2014/main" id="{EE255658-EE58-4D0A-837E-4999D5F5BA97}"/>
            </a:ext>
          </a:extLst>
        </xdr:cNvPr>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a:extLst>
            <a:ext uri="{FF2B5EF4-FFF2-40B4-BE49-F238E27FC236}">
              <a16:creationId xmlns:a16="http://schemas.microsoft.com/office/drawing/2014/main" id="{36ED512E-3062-4CA4-BB95-45ECBAA3CEA0}"/>
            </a:ext>
          </a:extLst>
        </xdr:cNvPr>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a:extLst>
            <a:ext uri="{FF2B5EF4-FFF2-40B4-BE49-F238E27FC236}">
              <a16:creationId xmlns:a16="http://schemas.microsoft.com/office/drawing/2014/main" id="{B62C8F1F-A198-44A0-BAED-9BD956C06279}"/>
            </a:ext>
          </a:extLst>
        </xdr:cNvPr>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a:extLst>
            <a:ext uri="{FF2B5EF4-FFF2-40B4-BE49-F238E27FC236}">
              <a16:creationId xmlns:a16="http://schemas.microsoft.com/office/drawing/2014/main" id="{41EF090D-AA44-4D23-9324-CDE931F3E4C7}"/>
            </a:ext>
          </a:extLst>
        </xdr:cNvPr>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62247</xdr:rowOff>
    </xdr:from>
    <xdr:ext cx="469744" cy="259045"/>
    <xdr:sp macro="" textlink="">
      <xdr:nvSpPr>
        <xdr:cNvPr id="376" name="n_1mainValue【福祉施設】&#10;一人当たり面積">
          <a:extLst>
            <a:ext uri="{FF2B5EF4-FFF2-40B4-BE49-F238E27FC236}">
              <a16:creationId xmlns:a16="http://schemas.microsoft.com/office/drawing/2014/main" id="{130F8433-623E-412B-9B32-E2BC74E9D586}"/>
            </a:ext>
          </a:extLst>
        </xdr:cNvPr>
        <xdr:cNvSpPr txBox="1"/>
      </xdr:nvSpPr>
      <xdr:spPr>
        <a:xfrm>
          <a:off x="9391727" y="1480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63516</xdr:rowOff>
    </xdr:from>
    <xdr:ext cx="469744" cy="259045"/>
    <xdr:sp macro="" textlink="">
      <xdr:nvSpPr>
        <xdr:cNvPr id="377" name="n_2mainValue【福祉施設】&#10;一人当たり面積">
          <a:extLst>
            <a:ext uri="{FF2B5EF4-FFF2-40B4-BE49-F238E27FC236}">
              <a16:creationId xmlns:a16="http://schemas.microsoft.com/office/drawing/2014/main" id="{C194E2F8-29B3-43BA-90DE-2B8E66D136BA}"/>
            </a:ext>
          </a:extLst>
        </xdr:cNvPr>
        <xdr:cNvSpPr txBox="1"/>
      </xdr:nvSpPr>
      <xdr:spPr>
        <a:xfrm>
          <a:off x="8515427" y="1480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66057</xdr:rowOff>
    </xdr:from>
    <xdr:ext cx="469744" cy="259045"/>
    <xdr:sp macro="" textlink="">
      <xdr:nvSpPr>
        <xdr:cNvPr id="378" name="n_3mainValue【福祉施設】&#10;一人当たり面積">
          <a:extLst>
            <a:ext uri="{FF2B5EF4-FFF2-40B4-BE49-F238E27FC236}">
              <a16:creationId xmlns:a16="http://schemas.microsoft.com/office/drawing/2014/main" id="{EA3EE318-9943-41EE-B370-44ACE19061FC}"/>
            </a:ext>
          </a:extLst>
        </xdr:cNvPr>
        <xdr:cNvSpPr txBox="1"/>
      </xdr:nvSpPr>
      <xdr:spPr>
        <a:xfrm>
          <a:off x="7626427" y="1481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92727</xdr:rowOff>
    </xdr:from>
    <xdr:ext cx="469744" cy="259045"/>
    <xdr:sp macro="" textlink="">
      <xdr:nvSpPr>
        <xdr:cNvPr id="379" name="n_4mainValue【福祉施設】&#10;一人当たり面積">
          <a:extLst>
            <a:ext uri="{FF2B5EF4-FFF2-40B4-BE49-F238E27FC236}">
              <a16:creationId xmlns:a16="http://schemas.microsoft.com/office/drawing/2014/main" id="{C5044506-A971-4143-A9E8-CF7C70F66380}"/>
            </a:ext>
          </a:extLst>
        </xdr:cNvPr>
        <xdr:cNvSpPr txBox="1"/>
      </xdr:nvSpPr>
      <xdr:spPr>
        <a:xfrm>
          <a:off x="6737427"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EE268C55-6465-4F9A-9F96-377E99B70D7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D83B53DC-5300-4056-8DB6-70B16C5AC98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7390D2C3-7C32-4FF7-9B43-09EA23EA527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81C8C820-3A8F-4867-9CA2-4388455BDEF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4D958825-E42C-4D87-80D0-3B2123A2F3C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B1DD0960-7CAD-407A-8734-B9F499B988C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7C999788-D624-468D-A88B-546EBCBFBE2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63B250B7-D9D5-46CA-A209-ADBB9963EF3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E91A2C46-B566-4002-A312-52FAF20A3C4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451D45EB-7B79-4319-B161-D7A9F33E078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3EE935B9-6F72-42C0-BD55-DFBB50864A7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EE160598-7728-4A3C-9D4F-A9A36EE4491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DC36999F-1A4D-48E1-95F2-FB4E1661ECD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D46CC462-39D0-43A9-90BB-A62DC0E87FA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C6CAB6DD-9925-46F4-B6B2-5B232C3C1F7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D1072A04-E92D-4B31-9232-CF5B16907B2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5D20EF67-7380-4A99-8AA6-666914CF4256}"/>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AE561B23-9A32-4CBC-8638-84EBA5A559B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18608EA5-468A-4FFC-B8E8-FE2A97E72F3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84B22E79-5BB8-4B07-BDE5-613514E6E2C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1E1DC626-0814-4A60-AE52-E16994B1940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9395B64B-CB20-48DA-A152-16DBF69D225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A65014B2-DFDA-4222-A724-F8016196AE3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C19F9571-3DBE-433B-94BD-AE6776CC54D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F1570936-3EB2-4390-9AFE-DBC82427D67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D07B2672-65B8-49F0-89C0-C59B060FE7CA}"/>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FEFFE822-4F74-4CEC-8040-78DFA111B229}"/>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2FC53B99-4E7A-421C-AFBD-C0C81511BB5E}"/>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937332F7-4B16-40DB-A838-D5A81CA03A6C}"/>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a:extLst>
            <a:ext uri="{FF2B5EF4-FFF2-40B4-BE49-F238E27FC236}">
              <a16:creationId xmlns:a16="http://schemas.microsoft.com/office/drawing/2014/main" id="{9236E2A7-5927-49CB-AB77-0194D1DC17F8}"/>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85E80BEE-14AA-4BA9-99BB-BC957EC9015A}"/>
            </a:ext>
          </a:extLst>
        </xdr:cNvPr>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a:extLst>
            <a:ext uri="{FF2B5EF4-FFF2-40B4-BE49-F238E27FC236}">
              <a16:creationId xmlns:a16="http://schemas.microsoft.com/office/drawing/2014/main" id="{CB07AB37-E1AC-462C-BBA6-148D9AE15149}"/>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a:extLst>
            <a:ext uri="{FF2B5EF4-FFF2-40B4-BE49-F238E27FC236}">
              <a16:creationId xmlns:a16="http://schemas.microsoft.com/office/drawing/2014/main" id="{049CFF4D-7E32-4A24-BFB2-CA3D437ED44C}"/>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a:extLst>
            <a:ext uri="{FF2B5EF4-FFF2-40B4-BE49-F238E27FC236}">
              <a16:creationId xmlns:a16="http://schemas.microsoft.com/office/drawing/2014/main" id="{3158186D-DE19-4598-927A-397467649A6E}"/>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a:extLst>
            <a:ext uri="{FF2B5EF4-FFF2-40B4-BE49-F238E27FC236}">
              <a16:creationId xmlns:a16="http://schemas.microsoft.com/office/drawing/2014/main" id="{3E6CFE94-B5CC-483A-BC60-39929935885A}"/>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a:extLst>
            <a:ext uri="{FF2B5EF4-FFF2-40B4-BE49-F238E27FC236}">
              <a16:creationId xmlns:a16="http://schemas.microsoft.com/office/drawing/2014/main" id="{89B4CF94-0D5A-47E0-A49D-DF2A79AE304B}"/>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FE29818-7D6F-450D-8CF7-C3D54CD487D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9ADAA66A-4EB9-4F55-AA40-933A82DFD13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6358D40E-D124-4244-B6C0-D841A1E55F0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F4616810-5A11-47B9-9C5A-28787AA6257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8AF55171-23CA-4CF2-801A-C3E1825D17C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115207</xdr:rowOff>
    </xdr:from>
    <xdr:to>
      <xdr:col>24</xdr:col>
      <xdr:colOff>114300</xdr:colOff>
      <xdr:row>109</xdr:row>
      <xdr:rowOff>45357</xdr:rowOff>
    </xdr:to>
    <xdr:sp macro="" textlink="">
      <xdr:nvSpPr>
        <xdr:cNvPr id="421" name="楕円 420">
          <a:extLst>
            <a:ext uri="{FF2B5EF4-FFF2-40B4-BE49-F238E27FC236}">
              <a16:creationId xmlns:a16="http://schemas.microsoft.com/office/drawing/2014/main" id="{3C8DFDD7-90ED-441F-B254-23C9E61347DC}"/>
            </a:ext>
          </a:extLst>
        </xdr:cNvPr>
        <xdr:cNvSpPr/>
      </xdr:nvSpPr>
      <xdr:spPr>
        <a:xfrm>
          <a:off x="4584700" y="18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30134</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8E763FEB-EBF3-4D42-ABA9-90DCCBA557AF}"/>
            </a:ext>
          </a:extLst>
        </xdr:cNvPr>
        <xdr:cNvSpPr txBox="1"/>
      </xdr:nvSpPr>
      <xdr:spPr>
        <a:xfrm>
          <a:off x="4673600" y="18546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28666</xdr:rowOff>
    </xdr:from>
    <xdr:to>
      <xdr:col>20</xdr:col>
      <xdr:colOff>38100</xdr:colOff>
      <xdr:row>108</xdr:row>
      <xdr:rowOff>130266</xdr:rowOff>
    </xdr:to>
    <xdr:sp macro="" textlink="">
      <xdr:nvSpPr>
        <xdr:cNvPr id="423" name="楕円 422">
          <a:extLst>
            <a:ext uri="{FF2B5EF4-FFF2-40B4-BE49-F238E27FC236}">
              <a16:creationId xmlns:a16="http://schemas.microsoft.com/office/drawing/2014/main" id="{B59E987F-761A-4DDB-9473-82EAC13341C3}"/>
            </a:ext>
          </a:extLst>
        </xdr:cNvPr>
        <xdr:cNvSpPr/>
      </xdr:nvSpPr>
      <xdr:spPr>
        <a:xfrm>
          <a:off x="3746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79466</xdr:rowOff>
    </xdr:from>
    <xdr:to>
      <xdr:col>24</xdr:col>
      <xdr:colOff>63500</xdr:colOff>
      <xdr:row>108</xdr:row>
      <xdr:rowOff>166007</xdr:rowOff>
    </xdr:to>
    <xdr:cxnSp macro="">
      <xdr:nvCxnSpPr>
        <xdr:cNvPr id="424" name="直線コネクタ 423">
          <a:extLst>
            <a:ext uri="{FF2B5EF4-FFF2-40B4-BE49-F238E27FC236}">
              <a16:creationId xmlns:a16="http://schemas.microsoft.com/office/drawing/2014/main" id="{BC66F9AF-B17B-4E29-9FCA-EC5A7AF98398}"/>
            </a:ext>
          </a:extLst>
        </xdr:cNvPr>
        <xdr:cNvCxnSpPr/>
      </xdr:nvCxnSpPr>
      <xdr:spPr>
        <a:xfrm>
          <a:off x="3797300" y="18596066"/>
          <a:ext cx="8382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167458</xdr:rowOff>
    </xdr:from>
    <xdr:to>
      <xdr:col>15</xdr:col>
      <xdr:colOff>101600</xdr:colOff>
      <xdr:row>108</xdr:row>
      <xdr:rowOff>97608</xdr:rowOff>
    </xdr:to>
    <xdr:sp macro="" textlink="">
      <xdr:nvSpPr>
        <xdr:cNvPr id="425" name="楕円 424">
          <a:extLst>
            <a:ext uri="{FF2B5EF4-FFF2-40B4-BE49-F238E27FC236}">
              <a16:creationId xmlns:a16="http://schemas.microsoft.com/office/drawing/2014/main" id="{C0FFA373-3AF0-4512-BDC5-04D454289F82}"/>
            </a:ext>
          </a:extLst>
        </xdr:cNvPr>
        <xdr:cNvSpPr/>
      </xdr:nvSpPr>
      <xdr:spPr>
        <a:xfrm>
          <a:off x="2857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46808</xdr:rowOff>
    </xdr:from>
    <xdr:to>
      <xdr:col>19</xdr:col>
      <xdr:colOff>177800</xdr:colOff>
      <xdr:row>108</xdr:row>
      <xdr:rowOff>79466</xdr:rowOff>
    </xdr:to>
    <xdr:cxnSp macro="">
      <xdr:nvCxnSpPr>
        <xdr:cNvPr id="426" name="直線コネクタ 425">
          <a:extLst>
            <a:ext uri="{FF2B5EF4-FFF2-40B4-BE49-F238E27FC236}">
              <a16:creationId xmlns:a16="http://schemas.microsoft.com/office/drawing/2014/main" id="{D7BB5569-25B5-45F8-A894-7E18C1816262}"/>
            </a:ext>
          </a:extLst>
        </xdr:cNvPr>
        <xdr:cNvCxnSpPr/>
      </xdr:nvCxnSpPr>
      <xdr:spPr>
        <a:xfrm>
          <a:off x="2908300" y="185634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134801</xdr:rowOff>
    </xdr:from>
    <xdr:to>
      <xdr:col>10</xdr:col>
      <xdr:colOff>165100</xdr:colOff>
      <xdr:row>108</xdr:row>
      <xdr:rowOff>64951</xdr:rowOff>
    </xdr:to>
    <xdr:sp macro="" textlink="">
      <xdr:nvSpPr>
        <xdr:cNvPr id="427" name="楕円 426">
          <a:extLst>
            <a:ext uri="{FF2B5EF4-FFF2-40B4-BE49-F238E27FC236}">
              <a16:creationId xmlns:a16="http://schemas.microsoft.com/office/drawing/2014/main" id="{89E007F5-C439-4ED9-80C9-967FDE7EAF66}"/>
            </a:ext>
          </a:extLst>
        </xdr:cNvPr>
        <xdr:cNvSpPr/>
      </xdr:nvSpPr>
      <xdr:spPr>
        <a:xfrm>
          <a:off x="1968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14151</xdr:rowOff>
    </xdr:from>
    <xdr:to>
      <xdr:col>15</xdr:col>
      <xdr:colOff>50800</xdr:colOff>
      <xdr:row>108</xdr:row>
      <xdr:rowOff>46808</xdr:rowOff>
    </xdr:to>
    <xdr:cxnSp macro="">
      <xdr:nvCxnSpPr>
        <xdr:cNvPr id="428" name="直線コネクタ 427">
          <a:extLst>
            <a:ext uri="{FF2B5EF4-FFF2-40B4-BE49-F238E27FC236}">
              <a16:creationId xmlns:a16="http://schemas.microsoft.com/office/drawing/2014/main" id="{E5577A20-1CFF-4DBE-A48C-31340A572DA8}"/>
            </a:ext>
          </a:extLst>
        </xdr:cNvPr>
        <xdr:cNvCxnSpPr/>
      </xdr:nvCxnSpPr>
      <xdr:spPr>
        <a:xfrm>
          <a:off x="2019300" y="185307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103777</xdr:rowOff>
    </xdr:from>
    <xdr:to>
      <xdr:col>6</xdr:col>
      <xdr:colOff>38100</xdr:colOff>
      <xdr:row>108</xdr:row>
      <xdr:rowOff>33927</xdr:rowOff>
    </xdr:to>
    <xdr:sp macro="" textlink="">
      <xdr:nvSpPr>
        <xdr:cNvPr id="429" name="楕円 428">
          <a:extLst>
            <a:ext uri="{FF2B5EF4-FFF2-40B4-BE49-F238E27FC236}">
              <a16:creationId xmlns:a16="http://schemas.microsoft.com/office/drawing/2014/main" id="{615C77B5-8487-44CA-9197-06F808345DF8}"/>
            </a:ext>
          </a:extLst>
        </xdr:cNvPr>
        <xdr:cNvSpPr/>
      </xdr:nvSpPr>
      <xdr:spPr>
        <a:xfrm>
          <a:off x="10795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154577</xdr:rowOff>
    </xdr:from>
    <xdr:to>
      <xdr:col>10</xdr:col>
      <xdr:colOff>114300</xdr:colOff>
      <xdr:row>108</xdr:row>
      <xdr:rowOff>14151</xdr:rowOff>
    </xdr:to>
    <xdr:cxnSp macro="">
      <xdr:nvCxnSpPr>
        <xdr:cNvPr id="430" name="直線コネクタ 429">
          <a:extLst>
            <a:ext uri="{FF2B5EF4-FFF2-40B4-BE49-F238E27FC236}">
              <a16:creationId xmlns:a16="http://schemas.microsoft.com/office/drawing/2014/main" id="{6F7BE9EA-6098-4AAA-9519-BECC0DF15A8D}"/>
            </a:ext>
          </a:extLst>
        </xdr:cNvPr>
        <xdr:cNvCxnSpPr/>
      </xdr:nvCxnSpPr>
      <xdr:spPr>
        <a:xfrm>
          <a:off x="1130300" y="184997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a:extLst>
            <a:ext uri="{FF2B5EF4-FFF2-40B4-BE49-F238E27FC236}">
              <a16:creationId xmlns:a16="http://schemas.microsoft.com/office/drawing/2014/main" id="{72098552-BF45-4494-B498-F61BABDC592B}"/>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a:extLst>
            <a:ext uri="{FF2B5EF4-FFF2-40B4-BE49-F238E27FC236}">
              <a16:creationId xmlns:a16="http://schemas.microsoft.com/office/drawing/2014/main" id="{9D77E9AF-A496-4C3E-8DAA-244864E4B66C}"/>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a:extLst>
            <a:ext uri="{FF2B5EF4-FFF2-40B4-BE49-F238E27FC236}">
              <a16:creationId xmlns:a16="http://schemas.microsoft.com/office/drawing/2014/main" id="{D4F8583B-0D28-46D1-95F2-CE928DA1C54B}"/>
            </a:ext>
          </a:extLst>
        </xdr:cNvPr>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a:extLst>
            <a:ext uri="{FF2B5EF4-FFF2-40B4-BE49-F238E27FC236}">
              <a16:creationId xmlns:a16="http://schemas.microsoft.com/office/drawing/2014/main" id="{9A741857-F0F1-4AE7-8410-954AB43F05E1}"/>
            </a:ext>
          </a:extLst>
        </xdr:cNvPr>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121393</xdr:rowOff>
    </xdr:from>
    <xdr:ext cx="405111" cy="259045"/>
    <xdr:sp macro="" textlink="">
      <xdr:nvSpPr>
        <xdr:cNvPr id="435" name="n_1mainValue【市民会館】&#10;有形固定資産減価償却率">
          <a:extLst>
            <a:ext uri="{FF2B5EF4-FFF2-40B4-BE49-F238E27FC236}">
              <a16:creationId xmlns:a16="http://schemas.microsoft.com/office/drawing/2014/main" id="{671EF9AD-D715-4373-A717-2EEF2F3FCADA}"/>
            </a:ext>
          </a:extLst>
        </xdr:cNvPr>
        <xdr:cNvSpPr txBox="1"/>
      </xdr:nvSpPr>
      <xdr:spPr>
        <a:xfrm>
          <a:off x="3582044" y="1863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88735</xdr:rowOff>
    </xdr:from>
    <xdr:ext cx="405111" cy="259045"/>
    <xdr:sp macro="" textlink="">
      <xdr:nvSpPr>
        <xdr:cNvPr id="436" name="n_2mainValue【市民会館】&#10;有形固定資産減価償却率">
          <a:extLst>
            <a:ext uri="{FF2B5EF4-FFF2-40B4-BE49-F238E27FC236}">
              <a16:creationId xmlns:a16="http://schemas.microsoft.com/office/drawing/2014/main" id="{C8C1F9D6-3E6B-401C-958E-8589F9B9D908}"/>
            </a:ext>
          </a:extLst>
        </xdr:cNvPr>
        <xdr:cNvSpPr txBox="1"/>
      </xdr:nvSpPr>
      <xdr:spPr>
        <a:xfrm>
          <a:off x="2705744" y="1860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56078</xdr:rowOff>
    </xdr:from>
    <xdr:ext cx="405111" cy="259045"/>
    <xdr:sp macro="" textlink="">
      <xdr:nvSpPr>
        <xdr:cNvPr id="437" name="n_3mainValue【市民会館】&#10;有形固定資産減価償却率">
          <a:extLst>
            <a:ext uri="{FF2B5EF4-FFF2-40B4-BE49-F238E27FC236}">
              <a16:creationId xmlns:a16="http://schemas.microsoft.com/office/drawing/2014/main" id="{FD42AE42-A078-417E-8106-C84E56219180}"/>
            </a:ext>
          </a:extLst>
        </xdr:cNvPr>
        <xdr:cNvSpPr txBox="1"/>
      </xdr:nvSpPr>
      <xdr:spPr>
        <a:xfrm>
          <a:off x="1816744" y="1857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25054</xdr:rowOff>
    </xdr:from>
    <xdr:ext cx="405111" cy="259045"/>
    <xdr:sp macro="" textlink="">
      <xdr:nvSpPr>
        <xdr:cNvPr id="438" name="n_4mainValue【市民会館】&#10;有形固定資産減価償却率">
          <a:extLst>
            <a:ext uri="{FF2B5EF4-FFF2-40B4-BE49-F238E27FC236}">
              <a16:creationId xmlns:a16="http://schemas.microsoft.com/office/drawing/2014/main" id="{0448C4AE-2FFE-43D8-B87E-FADEC9F63402}"/>
            </a:ext>
          </a:extLst>
        </xdr:cNvPr>
        <xdr:cNvSpPr txBox="1"/>
      </xdr:nvSpPr>
      <xdr:spPr>
        <a:xfrm>
          <a:off x="927744" y="1854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A1CDD086-1E4F-4A63-AFF3-351304E0B48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1A9DCEC2-2B2A-47B1-934D-52524B783ED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F51534B8-FC4B-45E1-A10A-61957E19F13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D79E4834-15DC-45DE-BCFB-93D4A3E3A0D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57E3602-1716-4A7C-962F-9E64CF43B56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1E2EE835-8A72-4614-9FBC-2CB95C47D20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D1940474-167B-4DC8-A1CA-200E1DDFE00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828B1A7-EAE7-4E23-AE86-3417E3482A2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5DB158C0-A5F8-42AF-8880-1099628462E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942CE76E-D622-4619-96B3-20607CBD4A9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65BD336B-B071-4568-A38D-84A588C7B73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a:extLst>
            <a:ext uri="{FF2B5EF4-FFF2-40B4-BE49-F238E27FC236}">
              <a16:creationId xmlns:a16="http://schemas.microsoft.com/office/drawing/2014/main" id="{B21FBF56-A39A-41A2-B1A1-B9D4BA70B178}"/>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26B5CDB3-6EB0-4A02-9896-ED62C468D09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a:extLst>
            <a:ext uri="{FF2B5EF4-FFF2-40B4-BE49-F238E27FC236}">
              <a16:creationId xmlns:a16="http://schemas.microsoft.com/office/drawing/2014/main" id="{1373C2EA-57B5-44C1-ABC3-267E2823DC3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3FC0FC93-3555-4F71-9751-070B6AEA129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a:extLst>
            <a:ext uri="{FF2B5EF4-FFF2-40B4-BE49-F238E27FC236}">
              <a16:creationId xmlns:a16="http://schemas.microsoft.com/office/drawing/2014/main" id="{31FF6A21-BDD1-4C28-AAFA-939F0C30BB2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3D44E772-1544-4CA2-9531-EC5F319DFB5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a:extLst>
            <a:ext uri="{FF2B5EF4-FFF2-40B4-BE49-F238E27FC236}">
              <a16:creationId xmlns:a16="http://schemas.microsoft.com/office/drawing/2014/main" id="{038BB9D5-8BE0-48BC-9EAC-13907069CBC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588F6029-87CD-4CDE-84FC-136910B4E4E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a:extLst>
            <a:ext uri="{FF2B5EF4-FFF2-40B4-BE49-F238E27FC236}">
              <a16:creationId xmlns:a16="http://schemas.microsoft.com/office/drawing/2014/main" id="{51363461-6739-4EBD-8288-0C892A22DD02}"/>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6E2CF33C-E6E3-459C-811B-E7551D5CE48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DA1E63F7-1CA8-4983-8BC8-77B6C422807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122F9865-98F0-4648-9AC2-AA01DADE29E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a:extLst>
            <a:ext uri="{FF2B5EF4-FFF2-40B4-BE49-F238E27FC236}">
              <a16:creationId xmlns:a16="http://schemas.microsoft.com/office/drawing/2014/main" id="{194BC213-C039-45C9-B08E-8B7E46BB6FB2}"/>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a:extLst>
            <a:ext uri="{FF2B5EF4-FFF2-40B4-BE49-F238E27FC236}">
              <a16:creationId xmlns:a16="http://schemas.microsoft.com/office/drawing/2014/main" id="{B0D4AC2B-D0E4-4E4C-9095-ED4C4047D057}"/>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a:extLst>
            <a:ext uri="{FF2B5EF4-FFF2-40B4-BE49-F238E27FC236}">
              <a16:creationId xmlns:a16="http://schemas.microsoft.com/office/drawing/2014/main" id="{590071B7-704C-4DBB-85E7-6B68C9CA945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a:extLst>
            <a:ext uri="{FF2B5EF4-FFF2-40B4-BE49-F238E27FC236}">
              <a16:creationId xmlns:a16="http://schemas.microsoft.com/office/drawing/2014/main" id="{5E6F9F95-B4AE-4F1A-A788-83444EF06AEA}"/>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a:extLst>
            <a:ext uri="{FF2B5EF4-FFF2-40B4-BE49-F238E27FC236}">
              <a16:creationId xmlns:a16="http://schemas.microsoft.com/office/drawing/2014/main" id="{2E342643-9CE6-4AD9-A44B-ED57C54D7BAD}"/>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67" name="【市民会館】&#10;一人当たり面積平均値テキスト">
          <a:extLst>
            <a:ext uri="{FF2B5EF4-FFF2-40B4-BE49-F238E27FC236}">
              <a16:creationId xmlns:a16="http://schemas.microsoft.com/office/drawing/2014/main" id="{5777DE7C-9377-47D6-9756-E0BCE8CC3DFE}"/>
            </a:ext>
          </a:extLst>
        </xdr:cNvPr>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a:extLst>
            <a:ext uri="{FF2B5EF4-FFF2-40B4-BE49-F238E27FC236}">
              <a16:creationId xmlns:a16="http://schemas.microsoft.com/office/drawing/2014/main" id="{EFE59444-F6F9-4582-8D58-55FEC7531BCD}"/>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a:extLst>
            <a:ext uri="{FF2B5EF4-FFF2-40B4-BE49-F238E27FC236}">
              <a16:creationId xmlns:a16="http://schemas.microsoft.com/office/drawing/2014/main" id="{D86BA7E5-DB88-413F-85AB-609318B595AD}"/>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a:extLst>
            <a:ext uri="{FF2B5EF4-FFF2-40B4-BE49-F238E27FC236}">
              <a16:creationId xmlns:a16="http://schemas.microsoft.com/office/drawing/2014/main" id="{F7454078-4939-40A2-9E86-B8CB5FB4640F}"/>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a:extLst>
            <a:ext uri="{FF2B5EF4-FFF2-40B4-BE49-F238E27FC236}">
              <a16:creationId xmlns:a16="http://schemas.microsoft.com/office/drawing/2014/main" id="{D5777AC3-7FCE-4E8A-8786-29A051825566}"/>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a:extLst>
            <a:ext uri="{FF2B5EF4-FFF2-40B4-BE49-F238E27FC236}">
              <a16:creationId xmlns:a16="http://schemas.microsoft.com/office/drawing/2014/main" id="{B9675614-DB29-4EE4-8B11-191E2CC8BFEF}"/>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B78015CD-55F8-47EC-9A76-1151BEBB94E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2497E78E-6478-4A80-8AD5-FF20B7D8A6B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BD16189A-4333-4931-853B-0090DBA5BE3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DB5141DB-0C30-4575-8EFE-D0C5768305B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919F259-A308-4C5C-93BF-B4C3A5EE72B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145414</xdr:rowOff>
    </xdr:from>
    <xdr:to>
      <xdr:col>55</xdr:col>
      <xdr:colOff>50800</xdr:colOff>
      <xdr:row>107</xdr:row>
      <xdr:rowOff>75564</xdr:rowOff>
    </xdr:to>
    <xdr:sp macro="" textlink="">
      <xdr:nvSpPr>
        <xdr:cNvPr id="478" name="楕円 477">
          <a:extLst>
            <a:ext uri="{FF2B5EF4-FFF2-40B4-BE49-F238E27FC236}">
              <a16:creationId xmlns:a16="http://schemas.microsoft.com/office/drawing/2014/main" id="{6EA89835-36E7-4C24-98F3-AF1E9C5679B5}"/>
            </a:ext>
          </a:extLst>
        </xdr:cNvPr>
        <xdr:cNvSpPr/>
      </xdr:nvSpPr>
      <xdr:spPr>
        <a:xfrm>
          <a:off x="104267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123841</xdr:rowOff>
    </xdr:from>
    <xdr:ext cx="469744" cy="259045"/>
    <xdr:sp macro="" textlink="">
      <xdr:nvSpPr>
        <xdr:cNvPr id="479" name="【市民会館】&#10;一人当たり面積該当値テキスト">
          <a:extLst>
            <a:ext uri="{FF2B5EF4-FFF2-40B4-BE49-F238E27FC236}">
              <a16:creationId xmlns:a16="http://schemas.microsoft.com/office/drawing/2014/main" id="{04757534-76C7-478F-BFB7-E66B465D02E3}"/>
            </a:ext>
          </a:extLst>
        </xdr:cNvPr>
        <xdr:cNvSpPr txBox="1"/>
      </xdr:nvSpPr>
      <xdr:spPr>
        <a:xfrm>
          <a:off x="10515600"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149225</xdr:rowOff>
    </xdr:from>
    <xdr:to>
      <xdr:col>50</xdr:col>
      <xdr:colOff>165100</xdr:colOff>
      <xdr:row>107</xdr:row>
      <xdr:rowOff>79375</xdr:rowOff>
    </xdr:to>
    <xdr:sp macro="" textlink="">
      <xdr:nvSpPr>
        <xdr:cNvPr id="480" name="楕円 479">
          <a:extLst>
            <a:ext uri="{FF2B5EF4-FFF2-40B4-BE49-F238E27FC236}">
              <a16:creationId xmlns:a16="http://schemas.microsoft.com/office/drawing/2014/main" id="{3EEF14DA-2D02-4CBF-A636-D4B8227816A3}"/>
            </a:ext>
          </a:extLst>
        </xdr:cNvPr>
        <xdr:cNvSpPr/>
      </xdr:nvSpPr>
      <xdr:spPr>
        <a:xfrm>
          <a:off x="9588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24764</xdr:rowOff>
    </xdr:from>
    <xdr:to>
      <xdr:col>55</xdr:col>
      <xdr:colOff>0</xdr:colOff>
      <xdr:row>107</xdr:row>
      <xdr:rowOff>28575</xdr:rowOff>
    </xdr:to>
    <xdr:cxnSp macro="">
      <xdr:nvCxnSpPr>
        <xdr:cNvPr id="481" name="直線コネクタ 480">
          <a:extLst>
            <a:ext uri="{FF2B5EF4-FFF2-40B4-BE49-F238E27FC236}">
              <a16:creationId xmlns:a16="http://schemas.microsoft.com/office/drawing/2014/main" id="{DFB2A187-0641-4FE0-9621-F5737F725056}"/>
            </a:ext>
          </a:extLst>
        </xdr:cNvPr>
        <xdr:cNvCxnSpPr/>
      </xdr:nvCxnSpPr>
      <xdr:spPr>
        <a:xfrm flipV="1">
          <a:off x="9639300" y="1836991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154939</xdr:rowOff>
    </xdr:from>
    <xdr:to>
      <xdr:col>46</xdr:col>
      <xdr:colOff>38100</xdr:colOff>
      <xdr:row>107</xdr:row>
      <xdr:rowOff>85089</xdr:rowOff>
    </xdr:to>
    <xdr:sp macro="" textlink="">
      <xdr:nvSpPr>
        <xdr:cNvPr id="482" name="楕円 481">
          <a:extLst>
            <a:ext uri="{FF2B5EF4-FFF2-40B4-BE49-F238E27FC236}">
              <a16:creationId xmlns:a16="http://schemas.microsoft.com/office/drawing/2014/main" id="{8AC3E1D6-2F9C-4862-833F-DC7F8A8838C5}"/>
            </a:ext>
          </a:extLst>
        </xdr:cNvPr>
        <xdr:cNvSpPr/>
      </xdr:nvSpPr>
      <xdr:spPr>
        <a:xfrm>
          <a:off x="8699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28575</xdr:rowOff>
    </xdr:from>
    <xdr:to>
      <xdr:col>50</xdr:col>
      <xdr:colOff>114300</xdr:colOff>
      <xdr:row>107</xdr:row>
      <xdr:rowOff>34289</xdr:rowOff>
    </xdr:to>
    <xdr:cxnSp macro="">
      <xdr:nvCxnSpPr>
        <xdr:cNvPr id="483" name="直線コネクタ 482">
          <a:extLst>
            <a:ext uri="{FF2B5EF4-FFF2-40B4-BE49-F238E27FC236}">
              <a16:creationId xmlns:a16="http://schemas.microsoft.com/office/drawing/2014/main" id="{1177C346-240F-4674-9D38-C87856181024}"/>
            </a:ext>
          </a:extLst>
        </xdr:cNvPr>
        <xdr:cNvCxnSpPr/>
      </xdr:nvCxnSpPr>
      <xdr:spPr>
        <a:xfrm flipV="1">
          <a:off x="8750300" y="183737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158750</xdr:rowOff>
    </xdr:from>
    <xdr:to>
      <xdr:col>41</xdr:col>
      <xdr:colOff>101600</xdr:colOff>
      <xdr:row>107</xdr:row>
      <xdr:rowOff>88900</xdr:rowOff>
    </xdr:to>
    <xdr:sp macro="" textlink="">
      <xdr:nvSpPr>
        <xdr:cNvPr id="484" name="楕円 483">
          <a:extLst>
            <a:ext uri="{FF2B5EF4-FFF2-40B4-BE49-F238E27FC236}">
              <a16:creationId xmlns:a16="http://schemas.microsoft.com/office/drawing/2014/main" id="{965B7FD1-B49F-431D-ABEC-13DEF077FAFC}"/>
            </a:ext>
          </a:extLst>
        </xdr:cNvPr>
        <xdr:cNvSpPr/>
      </xdr:nvSpPr>
      <xdr:spPr>
        <a:xfrm>
          <a:off x="7810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34289</xdr:rowOff>
    </xdr:from>
    <xdr:to>
      <xdr:col>45</xdr:col>
      <xdr:colOff>177800</xdr:colOff>
      <xdr:row>107</xdr:row>
      <xdr:rowOff>38100</xdr:rowOff>
    </xdr:to>
    <xdr:cxnSp macro="">
      <xdr:nvCxnSpPr>
        <xdr:cNvPr id="485" name="直線コネクタ 484">
          <a:extLst>
            <a:ext uri="{FF2B5EF4-FFF2-40B4-BE49-F238E27FC236}">
              <a16:creationId xmlns:a16="http://schemas.microsoft.com/office/drawing/2014/main" id="{6A4E65B9-62B3-409D-A1C1-4613D5166071}"/>
            </a:ext>
          </a:extLst>
        </xdr:cNvPr>
        <xdr:cNvCxnSpPr/>
      </xdr:nvCxnSpPr>
      <xdr:spPr>
        <a:xfrm flipV="1">
          <a:off x="7861300" y="18379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162561</xdr:rowOff>
    </xdr:from>
    <xdr:to>
      <xdr:col>36</xdr:col>
      <xdr:colOff>165100</xdr:colOff>
      <xdr:row>107</xdr:row>
      <xdr:rowOff>92711</xdr:rowOff>
    </xdr:to>
    <xdr:sp macro="" textlink="">
      <xdr:nvSpPr>
        <xdr:cNvPr id="486" name="楕円 485">
          <a:extLst>
            <a:ext uri="{FF2B5EF4-FFF2-40B4-BE49-F238E27FC236}">
              <a16:creationId xmlns:a16="http://schemas.microsoft.com/office/drawing/2014/main" id="{EE015FE6-6103-414D-96A2-5F2722CB3180}"/>
            </a:ext>
          </a:extLst>
        </xdr:cNvPr>
        <xdr:cNvSpPr/>
      </xdr:nvSpPr>
      <xdr:spPr>
        <a:xfrm>
          <a:off x="6921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38100</xdr:rowOff>
    </xdr:from>
    <xdr:to>
      <xdr:col>41</xdr:col>
      <xdr:colOff>50800</xdr:colOff>
      <xdr:row>107</xdr:row>
      <xdr:rowOff>41911</xdr:rowOff>
    </xdr:to>
    <xdr:cxnSp macro="">
      <xdr:nvCxnSpPr>
        <xdr:cNvPr id="487" name="直線コネクタ 486">
          <a:extLst>
            <a:ext uri="{FF2B5EF4-FFF2-40B4-BE49-F238E27FC236}">
              <a16:creationId xmlns:a16="http://schemas.microsoft.com/office/drawing/2014/main" id="{736BEBCA-8649-48E6-B0EE-5143AA7BFCF4}"/>
            </a:ext>
          </a:extLst>
        </xdr:cNvPr>
        <xdr:cNvCxnSpPr/>
      </xdr:nvCxnSpPr>
      <xdr:spPr>
        <a:xfrm flipV="1">
          <a:off x="6972300" y="183832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88" name="n_1aveValue【市民会館】&#10;一人当たり面積">
          <a:extLst>
            <a:ext uri="{FF2B5EF4-FFF2-40B4-BE49-F238E27FC236}">
              <a16:creationId xmlns:a16="http://schemas.microsoft.com/office/drawing/2014/main" id="{C4ED9A76-BF5D-4887-B7B9-B26EB50AA0A7}"/>
            </a:ext>
          </a:extLst>
        </xdr:cNvPr>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89" name="n_2aveValue【市民会館】&#10;一人当たり面積">
          <a:extLst>
            <a:ext uri="{FF2B5EF4-FFF2-40B4-BE49-F238E27FC236}">
              <a16:creationId xmlns:a16="http://schemas.microsoft.com/office/drawing/2014/main" id="{2FA6D2FF-E80D-403F-A0DD-8D1571F42586}"/>
            </a:ext>
          </a:extLst>
        </xdr:cNvPr>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90" name="n_3aveValue【市民会館】&#10;一人当たり面積">
          <a:extLst>
            <a:ext uri="{FF2B5EF4-FFF2-40B4-BE49-F238E27FC236}">
              <a16:creationId xmlns:a16="http://schemas.microsoft.com/office/drawing/2014/main" id="{82BEFF02-B249-4AF9-A811-74BE0F8022C9}"/>
            </a:ext>
          </a:extLst>
        </xdr:cNvPr>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91" name="n_4aveValue【市民会館】&#10;一人当たり面積">
          <a:extLst>
            <a:ext uri="{FF2B5EF4-FFF2-40B4-BE49-F238E27FC236}">
              <a16:creationId xmlns:a16="http://schemas.microsoft.com/office/drawing/2014/main" id="{D3CFB0CB-0012-4B2B-909D-019A9E1098DA}"/>
            </a:ext>
          </a:extLst>
        </xdr:cNvPr>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70502</xdr:rowOff>
    </xdr:from>
    <xdr:ext cx="469744" cy="259045"/>
    <xdr:sp macro="" textlink="">
      <xdr:nvSpPr>
        <xdr:cNvPr id="492" name="n_1mainValue【市民会館】&#10;一人当たり面積">
          <a:extLst>
            <a:ext uri="{FF2B5EF4-FFF2-40B4-BE49-F238E27FC236}">
              <a16:creationId xmlns:a16="http://schemas.microsoft.com/office/drawing/2014/main" id="{5F5C972A-8170-4C58-BFC7-58E9E9F649AB}"/>
            </a:ext>
          </a:extLst>
        </xdr:cNvPr>
        <xdr:cNvSpPr txBox="1"/>
      </xdr:nvSpPr>
      <xdr:spPr>
        <a:xfrm>
          <a:off x="9391727"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76216</xdr:rowOff>
    </xdr:from>
    <xdr:ext cx="469744" cy="259045"/>
    <xdr:sp macro="" textlink="">
      <xdr:nvSpPr>
        <xdr:cNvPr id="493" name="n_2mainValue【市民会館】&#10;一人当たり面積">
          <a:extLst>
            <a:ext uri="{FF2B5EF4-FFF2-40B4-BE49-F238E27FC236}">
              <a16:creationId xmlns:a16="http://schemas.microsoft.com/office/drawing/2014/main" id="{0296E6DD-04E7-4D69-B98A-92EA0E00A550}"/>
            </a:ext>
          </a:extLst>
        </xdr:cNvPr>
        <xdr:cNvSpPr txBox="1"/>
      </xdr:nvSpPr>
      <xdr:spPr>
        <a:xfrm>
          <a:off x="8515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80027</xdr:rowOff>
    </xdr:from>
    <xdr:ext cx="469744" cy="259045"/>
    <xdr:sp macro="" textlink="">
      <xdr:nvSpPr>
        <xdr:cNvPr id="494" name="n_3mainValue【市民会館】&#10;一人当たり面積">
          <a:extLst>
            <a:ext uri="{FF2B5EF4-FFF2-40B4-BE49-F238E27FC236}">
              <a16:creationId xmlns:a16="http://schemas.microsoft.com/office/drawing/2014/main" id="{45EAB4FA-38DB-4452-B21E-75C640CC9090}"/>
            </a:ext>
          </a:extLst>
        </xdr:cNvPr>
        <xdr:cNvSpPr txBox="1"/>
      </xdr:nvSpPr>
      <xdr:spPr>
        <a:xfrm>
          <a:off x="76264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83838</xdr:rowOff>
    </xdr:from>
    <xdr:ext cx="469744" cy="259045"/>
    <xdr:sp macro="" textlink="">
      <xdr:nvSpPr>
        <xdr:cNvPr id="495" name="n_4mainValue【市民会館】&#10;一人当たり面積">
          <a:extLst>
            <a:ext uri="{FF2B5EF4-FFF2-40B4-BE49-F238E27FC236}">
              <a16:creationId xmlns:a16="http://schemas.microsoft.com/office/drawing/2014/main" id="{3A056FF2-0B91-418A-9D60-D7825AEEB5B0}"/>
            </a:ext>
          </a:extLst>
        </xdr:cNvPr>
        <xdr:cNvSpPr txBox="1"/>
      </xdr:nvSpPr>
      <xdr:spPr>
        <a:xfrm>
          <a:off x="6737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21273FEE-EBF2-4C31-A1CE-69A0E5C2E85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137BE4F6-CB28-4D49-8393-F80AE20C8D8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469F4AD9-0B0D-413E-8B37-FF673B6F184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5235B8E3-6D32-4EAE-8A15-40795A47E0C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69AED916-D00D-423A-95E6-99773733858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55311A7F-1EF3-442B-8FD5-152CAD14278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F5BAF34A-100F-44C4-885C-22C2CF27145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DB2C552F-9861-4493-8F16-51297085739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55B40E16-59C8-46FB-B0F4-1534D1A9DB6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3D08C66B-B902-426B-9B0C-7D90C4D1DC7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3FDEBD9F-1C59-4D2D-AB93-F0EEC4F3CC3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A4E1088-C542-4A10-AD40-764C0658A7E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4D6EC0B5-C9B8-41AE-B4BF-41902A1BC78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FADCE6F7-871C-4922-ACED-FCE2CF6066C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3EDD33D7-3641-4907-9A2B-C4800EB62A8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804FF388-A1C0-457D-BB24-0AAA80EA1F5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B1022D46-EF55-439F-8E60-987A2D41069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131B76BA-3E3D-4906-8BB1-37C369F6DA2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9D630629-6594-4099-BB71-934A4F26C2B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D5CBF6DC-582C-4F9E-A360-B66C23D38FE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FD78AD2C-F646-42F8-9CD1-DC7D57C9D78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C87C5ED3-9A94-4294-90F7-75A2A53DE01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D4F57D66-3649-4107-9353-A8F6D7B63EE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F227BB56-B333-49BD-B3B4-0168541CC7E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27AD0F51-0DB2-4A40-B5AA-6AAD46BA245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E79B8414-7C45-45CC-A576-5097FB35793F}"/>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a:extLst>
            <a:ext uri="{FF2B5EF4-FFF2-40B4-BE49-F238E27FC236}">
              <a16:creationId xmlns:a16="http://schemas.microsoft.com/office/drawing/2014/main" id="{CD58453B-E704-49DC-A337-AC7D273D109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A246D17F-9B53-451B-B8C3-CB951C0D5D7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36081CE2-595C-4BFA-B20E-3805CE58224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a:extLst>
            <a:ext uri="{FF2B5EF4-FFF2-40B4-BE49-F238E27FC236}">
              <a16:creationId xmlns:a16="http://schemas.microsoft.com/office/drawing/2014/main" id="{B35F9B3E-C496-4DFF-90ED-F832B6912132}"/>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2ED56C6B-9542-40FE-AF01-285EDBAD9868}"/>
            </a:ext>
          </a:extLst>
        </xdr:cNvPr>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a:extLst>
            <a:ext uri="{FF2B5EF4-FFF2-40B4-BE49-F238E27FC236}">
              <a16:creationId xmlns:a16="http://schemas.microsoft.com/office/drawing/2014/main" id="{F220C9B8-FC0F-4AB0-B44F-768DE070A824}"/>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a:extLst>
            <a:ext uri="{FF2B5EF4-FFF2-40B4-BE49-F238E27FC236}">
              <a16:creationId xmlns:a16="http://schemas.microsoft.com/office/drawing/2014/main" id="{DEE52171-2256-48C9-8578-84A0C30F6561}"/>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a:extLst>
            <a:ext uri="{FF2B5EF4-FFF2-40B4-BE49-F238E27FC236}">
              <a16:creationId xmlns:a16="http://schemas.microsoft.com/office/drawing/2014/main" id="{8B621446-D905-4E8C-89F0-83AFFB306A6B}"/>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a:extLst>
            <a:ext uri="{FF2B5EF4-FFF2-40B4-BE49-F238E27FC236}">
              <a16:creationId xmlns:a16="http://schemas.microsoft.com/office/drawing/2014/main" id="{BF1C335F-2995-4470-ACC3-C893F2A0ED1C}"/>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a:extLst>
            <a:ext uri="{FF2B5EF4-FFF2-40B4-BE49-F238E27FC236}">
              <a16:creationId xmlns:a16="http://schemas.microsoft.com/office/drawing/2014/main" id="{294083E1-618D-45B8-A88A-5A5BC7E29967}"/>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CBD4BF0B-7013-4543-AF87-BE65E7EFD94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67CB026F-C42C-470D-BADA-E68438B18C2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8EAC927D-F796-417E-89D5-C82F1329325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3E7B2518-496B-4984-99A0-AB639C206DA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A6DC2690-AD74-4250-8CAE-53ED1B3E8EB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33564</xdr:rowOff>
    </xdr:from>
    <xdr:to>
      <xdr:col>85</xdr:col>
      <xdr:colOff>177800</xdr:colOff>
      <xdr:row>34</xdr:row>
      <xdr:rowOff>135164</xdr:rowOff>
    </xdr:to>
    <xdr:sp macro="" textlink="">
      <xdr:nvSpPr>
        <xdr:cNvPr id="537" name="楕円 536">
          <a:extLst>
            <a:ext uri="{FF2B5EF4-FFF2-40B4-BE49-F238E27FC236}">
              <a16:creationId xmlns:a16="http://schemas.microsoft.com/office/drawing/2014/main" id="{E29C9D04-2725-44AB-83DF-5430CF3A0BDF}"/>
            </a:ext>
          </a:extLst>
        </xdr:cNvPr>
        <xdr:cNvSpPr/>
      </xdr:nvSpPr>
      <xdr:spPr>
        <a:xfrm>
          <a:off x="16268700" y="5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56441</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828F3845-BE37-4C81-B297-D1CB0381B529}"/>
            </a:ext>
          </a:extLst>
        </xdr:cNvPr>
        <xdr:cNvSpPr txBox="1"/>
      </xdr:nvSpPr>
      <xdr:spPr>
        <a:xfrm>
          <a:off x="16357600" y="57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107043</xdr:rowOff>
    </xdr:from>
    <xdr:to>
      <xdr:col>81</xdr:col>
      <xdr:colOff>101600</xdr:colOff>
      <xdr:row>35</xdr:row>
      <xdr:rowOff>37193</xdr:rowOff>
    </xdr:to>
    <xdr:sp macro="" textlink="">
      <xdr:nvSpPr>
        <xdr:cNvPr id="539" name="楕円 538">
          <a:extLst>
            <a:ext uri="{FF2B5EF4-FFF2-40B4-BE49-F238E27FC236}">
              <a16:creationId xmlns:a16="http://schemas.microsoft.com/office/drawing/2014/main" id="{BAF357E4-0A77-4675-955F-C5F5E447C3D1}"/>
            </a:ext>
          </a:extLst>
        </xdr:cNvPr>
        <xdr:cNvSpPr/>
      </xdr:nvSpPr>
      <xdr:spPr>
        <a:xfrm>
          <a:off x="15430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84364</xdr:rowOff>
    </xdr:from>
    <xdr:to>
      <xdr:col>85</xdr:col>
      <xdr:colOff>127000</xdr:colOff>
      <xdr:row>34</xdr:row>
      <xdr:rowOff>157843</xdr:rowOff>
    </xdr:to>
    <xdr:cxnSp macro="">
      <xdr:nvCxnSpPr>
        <xdr:cNvPr id="540" name="直線コネクタ 539">
          <a:extLst>
            <a:ext uri="{FF2B5EF4-FFF2-40B4-BE49-F238E27FC236}">
              <a16:creationId xmlns:a16="http://schemas.microsoft.com/office/drawing/2014/main" id="{5178C489-C5A1-4619-891C-C50DAA0B60E8}"/>
            </a:ext>
          </a:extLst>
        </xdr:cNvPr>
        <xdr:cNvCxnSpPr/>
      </xdr:nvCxnSpPr>
      <xdr:spPr>
        <a:xfrm flipV="1">
          <a:off x="15481300" y="5913664"/>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1" name="n_1aveValue【一般廃棄物処理施設】&#10;有形固定資産減価償却率">
          <a:extLst>
            <a:ext uri="{FF2B5EF4-FFF2-40B4-BE49-F238E27FC236}">
              <a16:creationId xmlns:a16="http://schemas.microsoft.com/office/drawing/2014/main" id="{5A9A9D53-DE87-419E-8F0F-C96C46DE2027}"/>
            </a:ext>
          </a:extLst>
        </xdr:cNvPr>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42" name="n_2aveValue【一般廃棄物処理施設】&#10;有形固定資産減価償却率">
          <a:extLst>
            <a:ext uri="{FF2B5EF4-FFF2-40B4-BE49-F238E27FC236}">
              <a16:creationId xmlns:a16="http://schemas.microsoft.com/office/drawing/2014/main" id="{3DDB8EFE-5521-4491-B787-0520164D33DE}"/>
            </a:ext>
          </a:extLst>
        </xdr:cNvPr>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3" name="n_3aveValue【一般廃棄物処理施設】&#10;有形固定資産減価償却率">
          <a:extLst>
            <a:ext uri="{FF2B5EF4-FFF2-40B4-BE49-F238E27FC236}">
              <a16:creationId xmlns:a16="http://schemas.microsoft.com/office/drawing/2014/main" id="{0C2F4C7E-76E5-46CE-9B5F-F34C43C78C9D}"/>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44" name="n_4aveValue【一般廃棄物処理施設】&#10;有形固定資産減価償却率">
          <a:extLst>
            <a:ext uri="{FF2B5EF4-FFF2-40B4-BE49-F238E27FC236}">
              <a16:creationId xmlns:a16="http://schemas.microsoft.com/office/drawing/2014/main" id="{D4A092D8-287B-4EE7-A0E3-3F065152ED67}"/>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53720</xdr:rowOff>
    </xdr:from>
    <xdr:ext cx="405111" cy="259045"/>
    <xdr:sp macro="" textlink="">
      <xdr:nvSpPr>
        <xdr:cNvPr id="545" name="n_1mainValue【一般廃棄物処理施設】&#10;有形固定資産減価償却率">
          <a:extLst>
            <a:ext uri="{FF2B5EF4-FFF2-40B4-BE49-F238E27FC236}">
              <a16:creationId xmlns:a16="http://schemas.microsoft.com/office/drawing/2014/main" id="{694ADB80-EF7C-4E3A-A788-5B9C65DE72AF}"/>
            </a:ext>
          </a:extLst>
        </xdr:cNvPr>
        <xdr:cNvSpPr txBox="1"/>
      </xdr:nvSpPr>
      <xdr:spPr>
        <a:xfrm>
          <a:off x="152660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a:extLst>
            <a:ext uri="{FF2B5EF4-FFF2-40B4-BE49-F238E27FC236}">
              <a16:creationId xmlns:a16="http://schemas.microsoft.com/office/drawing/2014/main" id="{DDC426C5-91BB-4994-880D-92FEF23B47C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a:extLst>
            <a:ext uri="{FF2B5EF4-FFF2-40B4-BE49-F238E27FC236}">
              <a16:creationId xmlns:a16="http://schemas.microsoft.com/office/drawing/2014/main" id="{2C91AC43-641F-4ACD-9D3D-CE2F86CDF24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a:extLst>
            <a:ext uri="{FF2B5EF4-FFF2-40B4-BE49-F238E27FC236}">
              <a16:creationId xmlns:a16="http://schemas.microsoft.com/office/drawing/2014/main" id="{1AB42C93-C2EF-4C73-883A-FDC536DBB7F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a:extLst>
            <a:ext uri="{FF2B5EF4-FFF2-40B4-BE49-F238E27FC236}">
              <a16:creationId xmlns:a16="http://schemas.microsoft.com/office/drawing/2014/main" id="{F2730949-DDA8-42CE-B06C-8F00BB51DD2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a:extLst>
            <a:ext uri="{FF2B5EF4-FFF2-40B4-BE49-F238E27FC236}">
              <a16:creationId xmlns:a16="http://schemas.microsoft.com/office/drawing/2014/main" id="{87DCDDCE-1701-4327-B0C7-D7ABBA99475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a:extLst>
            <a:ext uri="{FF2B5EF4-FFF2-40B4-BE49-F238E27FC236}">
              <a16:creationId xmlns:a16="http://schemas.microsoft.com/office/drawing/2014/main" id="{D6BA852E-2430-4149-A9CA-D8F82A051B1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a:extLst>
            <a:ext uri="{FF2B5EF4-FFF2-40B4-BE49-F238E27FC236}">
              <a16:creationId xmlns:a16="http://schemas.microsoft.com/office/drawing/2014/main" id="{EBA8446A-C1D6-41A1-907D-3E7BA10F0DE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a:extLst>
            <a:ext uri="{FF2B5EF4-FFF2-40B4-BE49-F238E27FC236}">
              <a16:creationId xmlns:a16="http://schemas.microsoft.com/office/drawing/2014/main" id="{6FDED388-145C-4E92-86BB-1A217134618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a:extLst>
            <a:ext uri="{FF2B5EF4-FFF2-40B4-BE49-F238E27FC236}">
              <a16:creationId xmlns:a16="http://schemas.microsoft.com/office/drawing/2014/main" id="{042C7A13-7C85-42E1-B6D9-8A6EC358BFD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a:extLst>
            <a:ext uri="{FF2B5EF4-FFF2-40B4-BE49-F238E27FC236}">
              <a16:creationId xmlns:a16="http://schemas.microsoft.com/office/drawing/2014/main" id="{B20D7415-1F17-48E6-862C-B2BB35D4ABA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6" name="直線コネクタ 555">
          <a:extLst>
            <a:ext uri="{FF2B5EF4-FFF2-40B4-BE49-F238E27FC236}">
              <a16:creationId xmlns:a16="http://schemas.microsoft.com/office/drawing/2014/main" id="{3BC3D959-9CF7-4AA2-9D96-779DA06DD9F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7" name="テキスト ボックス 556">
          <a:extLst>
            <a:ext uri="{FF2B5EF4-FFF2-40B4-BE49-F238E27FC236}">
              <a16:creationId xmlns:a16="http://schemas.microsoft.com/office/drawing/2014/main" id="{BDE8A47B-1593-4E5B-9197-174DF32C2D7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8" name="直線コネクタ 557">
          <a:extLst>
            <a:ext uri="{FF2B5EF4-FFF2-40B4-BE49-F238E27FC236}">
              <a16:creationId xmlns:a16="http://schemas.microsoft.com/office/drawing/2014/main" id="{971D5E27-715D-46F6-A1ED-C0D254FE3D8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9" name="テキスト ボックス 558">
          <a:extLst>
            <a:ext uri="{FF2B5EF4-FFF2-40B4-BE49-F238E27FC236}">
              <a16:creationId xmlns:a16="http://schemas.microsoft.com/office/drawing/2014/main" id="{62AD817F-7251-4F9A-84A8-670B3612711B}"/>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0" name="直線コネクタ 559">
          <a:extLst>
            <a:ext uri="{FF2B5EF4-FFF2-40B4-BE49-F238E27FC236}">
              <a16:creationId xmlns:a16="http://schemas.microsoft.com/office/drawing/2014/main" id="{4436C0FC-1C84-43CE-A98C-87A241A28A0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1" name="テキスト ボックス 560">
          <a:extLst>
            <a:ext uri="{FF2B5EF4-FFF2-40B4-BE49-F238E27FC236}">
              <a16:creationId xmlns:a16="http://schemas.microsoft.com/office/drawing/2014/main" id="{7D4D421F-51DA-44F2-96B7-4DABA1AE36A1}"/>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2" name="直線コネクタ 561">
          <a:extLst>
            <a:ext uri="{FF2B5EF4-FFF2-40B4-BE49-F238E27FC236}">
              <a16:creationId xmlns:a16="http://schemas.microsoft.com/office/drawing/2014/main" id="{58B770C9-9943-4507-AFCE-A0722ABBD83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3" name="テキスト ボックス 562">
          <a:extLst>
            <a:ext uri="{FF2B5EF4-FFF2-40B4-BE49-F238E27FC236}">
              <a16:creationId xmlns:a16="http://schemas.microsoft.com/office/drawing/2014/main" id="{D251D68B-1E02-4E40-8103-B1DE15E846E3}"/>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a:extLst>
            <a:ext uri="{FF2B5EF4-FFF2-40B4-BE49-F238E27FC236}">
              <a16:creationId xmlns:a16="http://schemas.microsoft.com/office/drawing/2014/main" id="{D7D95128-1EDB-4BF8-A9AC-8243BB0D6CC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5" name="テキスト ボックス 564">
          <a:extLst>
            <a:ext uri="{FF2B5EF4-FFF2-40B4-BE49-F238E27FC236}">
              <a16:creationId xmlns:a16="http://schemas.microsoft.com/office/drawing/2014/main" id="{B0EDCBC4-D8CD-4D60-BF2A-C9EAFFDE0BA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一般廃棄物処理施設】&#10;一人当たり有形固定資産（償却資産）額グラフ枠">
          <a:extLst>
            <a:ext uri="{FF2B5EF4-FFF2-40B4-BE49-F238E27FC236}">
              <a16:creationId xmlns:a16="http://schemas.microsoft.com/office/drawing/2014/main" id="{1BD798EA-068D-439E-92E8-12CE385050E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67" name="直線コネクタ 566">
          <a:extLst>
            <a:ext uri="{FF2B5EF4-FFF2-40B4-BE49-F238E27FC236}">
              <a16:creationId xmlns:a16="http://schemas.microsoft.com/office/drawing/2014/main" id="{0336553A-86DE-408F-866A-C40F3E4AD7E1}"/>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68" name="【一般廃棄物処理施設】&#10;一人当たり有形固定資産（償却資産）額最小値テキスト">
          <a:extLst>
            <a:ext uri="{FF2B5EF4-FFF2-40B4-BE49-F238E27FC236}">
              <a16:creationId xmlns:a16="http://schemas.microsoft.com/office/drawing/2014/main" id="{BDDA6628-7662-4746-8271-BB7DB091DC79}"/>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69" name="直線コネクタ 568">
          <a:extLst>
            <a:ext uri="{FF2B5EF4-FFF2-40B4-BE49-F238E27FC236}">
              <a16:creationId xmlns:a16="http://schemas.microsoft.com/office/drawing/2014/main" id="{D3399432-9729-4EFF-8AA5-410CEC39DE74}"/>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0" name="【一般廃棄物処理施設】&#10;一人当たり有形固定資産（償却資産）額最大値テキスト">
          <a:extLst>
            <a:ext uri="{FF2B5EF4-FFF2-40B4-BE49-F238E27FC236}">
              <a16:creationId xmlns:a16="http://schemas.microsoft.com/office/drawing/2014/main" id="{25B54199-C63D-4263-B8A1-A8292BE4C907}"/>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71" name="直線コネクタ 570">
          <a:extLst>
            <a:ext uri="{FF2B5EF4-FFF2-40B4-BE49-F238E27FC236}">
              <a16:creationId xmlns:a16="http://schemas.microsoft.com/office/drawing/2014/main" id="{74286E1A-A02E-4FC0-B85F-AED2EFC57AAC}"/>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72" name="【一般廃棄物処理施設】&#10;一人当たり有形固定資産（償却資産）額平均値テキスト">
          <a:extLst>
            <a:ext uri="{FF2B5EF4-FFF2-40B4-BE49-F238E27FC236}">
              <a16:creationId xmlns:a16="http://schemas.microsoft.com/office/drawing/2014/main" id="{1732072D-E917-482B-80C9-01F55D52AF92}"/>
            </a:ext>
          </a:extLst>
        </xdr:cNvPr>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73" name="フローチャート: 判断 572">
          <a:extLst>
            <a:ext uri="{FF2B5EF4-FFF2-40B4-BE49-F238E27FC236}">
              <a16:creationId xmlns:a16="http://schemas.microsoft.com/office/drawing/2014/main" id="{A3253111-3BE1-4DBE-8F80-DCE68F5B9D04}"/>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74" name="フローチャート: 判断 573">
          <a:extLst>
            <a:ext uri="{FF2B5EF4-FFF2-40B4-BE49-F238E27FC236}">
              <a16:creationId xmlns:a16="http://schemas.microsoft.com/office/drawing/2014/main" id="{C0974F7B-77BB-471E-8993-72FCC2F19490}"/>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75" name="フローチャート: 判断 574">
          <a:extLst>
            <a:ext uri="{FF2B5EF4-FFF2-40B4-BE49-F238E27FC236}">
              <a16:creationId xmlns:a16="http://schemas.microsoft.com/office/drawing/2014/main" id="{BCD92196-119C-4E1D-95D4-29A267ADC6AE}"/>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76" name="フローチャート: 判断 575">
          <a:extLst>
            <a:ext uri="{FF2B5EF4-FFF2-40B4-BE49-F238E27FC236}">
              <a16:creationId xmlns:a16="http://schemas.microsoft.com/office/drawing/2014/main" id="{4AF02646-B3F0-4108-90E8-05FFB1B7BCEC}"/>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77" name="フローチャート: 判断 576">
          <a:extLst>
            <a:ext uri="{FF2B5EF4-FFF2-40B4-BE49-F238E27FC236}">
              <a16:creationId xmlns:a16="http://schemas.microsoft.com/office/drawing/2014/main" id="{E1B5DE99-1A3D-4828-875F-4F0A292FE051}"/>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82A3785D-F785-4353-87D1-F04A2F2BB04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4EB250F2-011A-4299-B31A-5E9CB9EB1E6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7E772E5B-9554-4620-A93C-FFE4FBCA99D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621AD8AB-E94D-4763-92EB-DF9B9D987D8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942E65AD-55A3-453A-BE03-06B904D46E6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4780</xdr:rowOff>
    </xdr:from>
    <xdr:to>
      <xdr:col>116</xdr:col>
      <xdr:colOff>114300</xdr:colOff>
      <xdr:row>41</xdr:row>
      <xdr:rowOff>106380</xdr:rowOff>
    </xdr:to>
    <xdr:sp macro="" textlink="">
      <xdr:nvSpPr>
        <xdr:cNvPr id="583" name="楕円 582">
          <a:extLst>
            <a:ext uri="{FF2B5EF4-FFF2-40B4-BE49-F238E27FC236}">
              <a16:creationId xmlns:a16="http://schemas.microsoft.com/office/drawing/2014/main" id="{12B46391-0944-4E2C-9050-DBFC2FFC9CD9}"/>
            </a:ext>
          </a:extLst>
        </xdr:cNvPr>
        <xdr:cNvSpPr/>
      </xdr:nvSpPr>
      <xdr:spPr>
        <a:xfrm>
          <a:off x="22110700" y="70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91157</xdr:rowOff>
    </xdr:from>
    <xdr:ext cx="534377" cy="259045"/>
    <xdr:sp macro="" textlink="">
      <xdr:nvSpPr>
        <xdr:cNvPr id="584" name="【一般廃棄物処理施設】&#10;一人当たり有形固定資産（償却資産）額該当値テキスト">
          <a:extLst>
            <a:ext uri="{FF2B5EF4-FFF2-40B4-BE49-F238E27FC236}">
              <a16:creationId xmlns:a16="http://schemas.microsoft.com/office/drawing/2014/main" id="{3F8245D6-4683-4BA2-A795-42355B01A552}"/>
            </a:ext>
          </a:extLst>
        </xdr:cNvPr>
        <xdr:cNvSpPr txBox="1"/>
      </xdr:nvSpPr>
      <xdr:spPr>
        <a:xfrm>
          <a:off x="22199600" y="69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7613</xdr:rowOff>
    </xdr:from>
    <xdr:to>
      <xdr:col>112</xdr:col>
      <xdr:colOff>38100</xdr:colOff>
      <xdr:row>39</xdr:row>
      <xdr:rowOff>109213</xdr:rowOff>
    </xdr:to>
    <xdr:sp macro="" textlink="">
      <xdr:nvSpPr>
        <xdr:cNvPr id="585" name="楕円 584">
          <a:extLst>
            <a:ext uri="{FF2B5EF4-FFF2-40B4-BE49-F238E27FC236}">
              <a16:creationId xmlns:a16="http://schemas.microsoft.com/office/drawing/2014/main" id="{04B35384-8B5A-44B2-BE09-4AE09076CE1F}"/>
            </a:ext>
          </a:extLst>
        </xdr:cNvPr>
        <xdr:cNvSpPr/>
      </xdr:nvSpPr>
      <xdr:spPr>
        <a:xfrm>
          <a:off x="21272500" y="669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58413</xdr:rowOff>
    </xdr:from>
    <xdr:to>
      <xdr:col>116</xdr:col>
      <xdr:colOff>63500</xdr:colOff>
      <xdr:row>41</xdr:row>
      <xdr:rowOff>55580</xdr:rowOff>
    </xdr:to>
    <xdr:cxnSp macro="">
      <xdr:nvCxnSpPr>
        <xdr:cNvPr id="586" name="直線コネクタ 585">
          <a:extLst>
            <a:ext uri="{FF2B5EF4-FFF2-40B4-BE49-F238E27FC236}">
              <a16:creationId xmlns:a16="http://schemas.microsoft.com/office/drawing/2014/main" id="{649B4D68-2FCC-4470-93FF-60858CC30D3C}"/>
            </a:ext>
          </a:extLst>
        </xdr:cNvPr>
        <xdr:cNvCxnSpPr/>
      </xdr:nvCxnSpPr>
      <xdr:spPr>
        <a:xfrm>
          <a:off x="21323300" y="6744963"/>
          <a:ext cx="838200" cy="34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587" name="n_1aveValue【一般廃棄物処理施設】&#10;一人当たり有形固定資産（償却資産）額">
          <a:extLst>
            <a:ext uri="{FF2B5EF4-FFF2-40B4-BE49-F238E27FC236}">
              <a16:creationId xmlns:a16="http://schemas.microsoft.com/office/drawing/2014/main" id="{2BD66682-C3E9-4B86-B4E0-BB9D40DB04F9}"/>
            </a:ext>
          </a:extLst>
        </xdr:cNvPr>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588" name="n_2aveValue【一般廃棄物処理施設】&#10;一人当たり有形固定資産（償却資産）額">
          <a:extLst>
            <a:ext uri="{FF2B5EF4-FFF2-40B4-BE49-F238E27FC236}">
              <a16:creationId xmlns:a16="http://schemas.microsoft.com/office/drawing/2014/main" id="{722FF21C-948D-4C01-BCF5-BEC9916C6A24}"/>
            </a:ext>
          </a:extLst>
        </xdr:cNvPr>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89" name="n_3aveValue【一般廃棄物処理施設】&#10;一人当たり有形固定資産（償却資産）額">
          <a:extLst>
            <a:ext uri="{FF2B5EF4-FFF2-40B4-BE49-F238E27FC236}">
              <a16:creationId xmlns:a16="http://schemas.microsoft.com/office/drawing/2014/main" id="{F5D5EDEE-593F-4AA5-A0DF-36003CA83B86}"/>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590" name="n_4aveValue【一般廃棄物処理施設】&#10;一人当たり有形固定資産（償却資産）額">
          <a:extLst>
            <a:ext uri="{FF2B5EF4-FFF2-40B4-BE49-F238E27FC236}">
              <a16:creationId xmlns:a16="http://schemas.microsoft.com/office/drawing/2014/main" id="{90113D76-8355-4FEB-974C-7C126DF747F1}"/>
            </a:ext>
          </a:extLst>
        </xdr:cNvPr>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125740</xdr:rowOff>
    </xdr:from>
    <xdr:ext cx="599010" cy="259045"/>
    <xdr:sp macro="" textlink="">
      <xdr:nvSpPr>
        <xdr:cNvPr id="591" name="n_1mainValue【一般廃棄物処理施設】&#10;一人当たり有形固定資産（償却資産）額">
          <a:extLst>
            <a:ext uri="{FF2B5EF4-FFF2-40B4-BE49-F238E27FC236}">
              <a16:creationId xmlns:a16="http://schemas.microsoft.com/office/drawing/2014/main" id="{1B054194-2F25-4125-8CA2-2BD64E410027}"/>
            </a:ext>
          </a:extLst>
        </xdr:cNvPr>
        <xdr:cNvSpPr txBox="1"/>
      </xdr:nvSpPr>
      <xdr:spPr>
        <a:xfrm>
          <a:off x="21011095" y="6469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2" name="正方形/長方形 591">
          <a:extLst>
            <a:ext uri="{FF2B5EF4-FFF2-40B4-BE49-F238E27FC236}">
              <a16:creationId xmlns:a16="http://schemas.microsoft.com/office/drawing/2014/main" id="{B9B9223F-4F85-475B-9FAC-54822D03B3F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3" name="正方形/長方形 592">
          <a:extLst>
            <a:ext uri="{FF2B5EF4-FFF2-40B4-BE49-F238E27FC236}">
              <a16:creationId xmlns:a16="http://schemas.microsoft.com/office/drawing/2014/main" id="{040E6C8D-1811-43C0-9297-38DB6C8C4DC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4" name="正方形/長方形 593">
          <a:extLst>
            <a:ext uri="{FF2B5EF4-FFF2-40B4-BE49-F238E27FC236}">
              <a16:creationId xmlns:a16="http://schemas.microsoft.com/office/drawing/2014/main" id="{F3BEF999-0163-435E-83FF-225B7A7CA8D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5" name="正方形/長方形 594">
          <a:extLst>
            <a:ext uri="{FF2B5EF4-FFF2-40B4-BE49-F238E27FC236}">
              <a16:creationId xmlns:a16="http://schemas.microsoft.com/office/drawing/2014/main" id="{4CA2AE22-C38A-4E4D-A1E2-53C31DF00DC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6" name="正方形/長方形 595">
          <a:extLst>
            <a:ext uri="{FF2B5EF4-FFF2-40B4-BE49-F238E27FC236}">
              <a16:creationId xmlns:a16="http://schemas.microsoft.com/office/drawing/2014/main" id="{11F0AB6D-DC78-4261-90EE-51BF44863AD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7" name="正方形/長方形 596">
          <a:extLst>
            <a:ext uri="{FF2B5EF4-FFF2-40B4-BE49-F238E27FC236}">
              <a16:creationId xmlns:a16="http://schemas.microsoft.com/office/drawing/2014/main" id="{DCEFB7CB-9011-49B9-B361-81BE5A0790A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8" name="正方形/長方形 597">
          <a:extLst>
            <a:ext uri="{FF2B5EF4-FFF2-40B4-BE49-F238E27FC236}">
              <a16:creationId xmlns:a16="http://schemas.microsoft.com/office/drawing/2014/main" id="{1DA3142E-C822-4865-8F6C-BBC3B73D368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正方形/長方形 598">
          <a:extLst>
            <a:ext uri="{FF2B5EF4-FFF2-40B4-BE49-F238E27FC236}">
              <a16:creationId xmlns:a16="http://schemas.microsoft.com/office/drawing/2014/main" id="{48823609-7FF8-438C-91A0-A9671134BC1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0" name="テキスト ボックス 599">
          <a:extLst>
            <a:ext uri="{FF2B5EF4-FFF2-40B4-BE49-F238E27FC236}">
              <a16:creationId xmlns:a16="http://schemas.microsoft.com/office/drawing/2014/main" id="{6D92599A-9C27-4766-AD3E-536B2DEFFBD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1" name="直線コネクタ 600">
          <a:extLst>
            <a:ext uri="{FF2B5EF4-FFF2-40B4-BE49-F238E27FC236}">
              <a16:creationId xmlns:a16="http://schemas.microsoft.com/office/drawing/2014/main" id="{04BD0872-CD9F-4F25-B20C-1C03DC7A1CD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2" name="テキスト ボックス 601">
          <a:extLst>
            <a:ext uri="{FF2B5EF4-FFF2-40B4-BE49-F238E27FC236}">
              <a16:creationId xmlns:a16="http://schemas.microsoft.com/office/drawing/2014/main" id="{4F11371F-9033-4941-B9B2-348E94320EB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3" name="直線コネクタ 602">
          <a:extLst>
            <a:ext uri="{FF2B5EF4-FFF2-40B4-BE49-F238E27FC236}">
              <a16:creationId xmlns:a16="http://schemas.microsoft.com/office/drawing/2014/main" id="{55B2CAAA-44C9-4F4E-A758-7020603F98E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4" name="テキスト ボックス 603">
          <a:extLst>
            <a:ext uri="{FF2B5EF4-FFF2-40B4-BE49-F238E27FC236}">
              <a16:creationId xmlns:a16="http://schemas.microsoft.com/office/drawing/2014/main" id="{50940071-7A3A-4EA0-BBA3-5E750CB3450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5" name="直線コネクタ 604">
          <a:extLst>
            <a:ext uri="{FF2B5EF4-FFF2-40B4-BE49-F238E27FC236}">
              <a16:creationId xmlns:a16="http://schemas.microsoft.com/office/drawing/2014/main" id="{D721F2B7-84FD-4451-9870-EE5CED16E36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6" name="テキスト ボックス 605">
          <a:extLst>
            <a:ext uri="{FF2B5EF4-FFF2-40B4-BE49-F238E27FC236}">
              <a16:creationId xmlns:a16="http://schemas.microsoft.com/office/drawing/2014/main" id="{E06FB8B2-09CA-421A-A111-477DA4C83D4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7" name="直線コネクタ 606">
          <a:extLst>
            <a:ext uri="{FF2B5EF4-FFF2-40B4-BE49-F238E27FC236}">
              <a16:creationId xmlns:a16="http://schemas.microsoft.com/office/drawing/2014/main" id="{0C1E7CDD-E491-4E9B-88FB-D9DD69C9D6E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8" name="テキスト ボックス 607">
          <a:extLst>
            <a:ext uri="{FF2B5EF4-FFF2-40B4-BE49-F238E27FC236}">
              <a16:creationId xmlns:a16="http://schemas.microsoft.com/office/drawing/2014/main" id="{B884A167-D55D-4C8A-8A09-E52A81BD8EA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9" name="直線コネクタ 608">
          <a:extLst>
            <a:ext uri="{FF2B5EF4-FFF2-40B4-BE49-F238E27FC236}">
              <a16:creationId xmlns:a16="http://schemas.microsoft.com/office/drawing/2014/main" id="{0BBE5EA0-8D1F-4752-932A-D79575276E6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0" name="テキスト ボックス 609">
          <a:extLst>
            <a:ext uri="{FF2B5EF4-FFF2-40B4-BE49-F238E27FC236}">
              <a16:creationId xmlns:a16="http://schemas.microsoft.com/office/drawing/2014/main" id="{56374CD7-EF61-4DDD-9BAA-04FE9FAF4AB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1" name="直線コネクタ 610">
          <a:extLst>
            <a:ext uri="{FF2B5EF4-FFF2-40B4-BE49-F238E27FC236}">
              <a16:creationId xmlns:a16="http://schemas.microsoft.com/office/drawing/2014/main" id="{52448AB5-2357-444E-BD92-C6EF13E2C8B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2" name="テキスト ボックス 611">
          <a:extLst>
            <a:ext uri="{FF2B5EF4-FFF2-40B4-BE49-F238E27FC236}">
              <a16:creationId xmlns:a16="http://schemas.microsoft.com/office/drawing/2014/main" id="{141EE225-83BA-4FD3-BC57-024DA24A0C4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3" name="直線コネクタ 612">
          <a:extLst>
            <a:ext uri="{FF2B5EF4-FFF2-40B4-BE49-F238E27FC236}">
              <a16:creationId xmlns:a16="http://schemas.microsoft.com/office/drawing/2014/main" id="{ABC82B26-C1F3-436D-BC15-0D494E5F9A5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4" name="テキスト ボックス 613">
          <a:extLst>
            <a:ext uri="{FF2B5EF4-FFF2-40B4-BE49-F238E27FC236}">
              <a16:creationId xmlns:a16="http://schemas.microsoft.com/office/drawing/2014/main" id="{75BE6F90-6B83-492F-AC81-D859A910CAD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5" name="直線コネクタ 614">
          <a:extLst>
            <a:ext uri="{FF2B5EF4-FFF2-40B4-BE49-F238E27FC236}">
              <a16:creationId xmlns:a16="http://schemas.microsoft.com/office/drawing/2014/main" id="{5E346186-0BA9-434C-B88B-F014ACAB93E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保健センター・保健所】&#10;有形固定資産減価償却率グラフ枠">
          <a:extLst>
            <a:ext uri="{FF2B5EF4-FFF2-40B4-BE49-F238E27FC236}">
              <a16:creationId xmlns:a16="http://schemas.microsoft.com/office/drawing/2014/main" id="{A17FE44D-FC9A-4AC4-B95C-4CC69298CDB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17" name="直線コネクタ 616">
          <a:extLst>
            <a:ext uri="{FF2B5EF4-FFF2-40B4-BE49-F238E27FC236}">
              <a16:creationId xmlns:a16="http://schemas.microsoft.com/office/drawing/2014/main" id="{F1480AE2-897A-43E5-AF2D-6502AE328949}"/>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8" name="【保健センター・保健所】&#10;有形固定資産減価償却率最小値テキスト">
          <a:extLst>
            <a:ext uri="{FF2B5EF4-FFF2-40B4-BE49-F238E27FC236}">
              <a16:creationId xmlns:a16="http://schemas.microsoft.com/office/drawing/2014/main" id="{75562E64-FD27-4770-AEB4-023FF49C5136}"/>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9" name="直線コネクタ 618">
          <a:extLst>
            <a:ext uri="{FF2B5EF4-FFF2-40B4-BE49-F238E27FC236}">
              <a16:creationId xmlns:a16="http://schemas.microsoft.com/office/drawing/2014/main" id="{E74475C0-4E3A-4456-AD00-D3C29853802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20" name="【保健センター・保健所】&#10;有形固定資産減価償却率最大値テキスト">
          <a:extLst>
            <a:ext uri="{FF2B5EF4-FFF2-40B4-BE49-F238E27FC236}">
              <a16:creationId xmlns:a16="http://schemas.microsoft.com/office/drawing/2014/main" id="{C8F2C66D-717E-4E21-9191-0BB7C9EE92A5}"/>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21" name="直線コネクタ 620">
          <a:extLst>
            <a:ext uri="{FF2B5EF4-FFF2-40B4-BE49-F238E27FC236}">
              <a16:creationId xmlns:a16="http://schemas.microsoft.com/office/drawing/2014/main" id="{188EF4DE-460C-40DA-BBC4-50739DA6D2A8}"/>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22" name="【保健センター・保健所】&#10;有形固定資産減価償却率平均値テキスト">
          <a:extLst>
            <a:ext uri="{FF2B5EF4-FFF2-40B4-BE49-F238E27FC236}">
              <a16:creationId xmlns:a16="http://schemas.microsoft.com/office/drawing/2014/main" id="{A4E4DF4A-E6E1-47B1-B8F4-77530724B247}"/>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23" name="フローチャート: 判断 622">
          <a:extLst>
            <a:ext uri="{FF2B5EF4-FFF2-40B4-BE49-F238E27FC236}">
              <a16:creationId xmlns:a16="http://schemas.microsoft.com/office/drawing/2014/main" id="{F4D02484-D8FC-475F-8BD6-F0ABF86701B5}"/>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24" name="フローチャート: 判断 623">
          <a:extLst>
            <a:ext uri="{FF2B5EF4-FFF2-40B4-BE49-F238E27FC236}">
              <a16:creationId xmlns:a16="http://schemas.microsoft.com/office/drawing/2014/main" id="{7870A898-F016-4DCA-8370-A3B5DE5E041B}"/>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25" name="フローチャート: 判断 624">
          <a:extLst>
            <a:ext uri="{FF2B5EF4-FFF2-40B4-BE49-F238E27FC236}">
              <a16:creationId xmlns:a16="http://schemas.microsoft.com/office/drawing/2014/main" id="{B324FDB4-F92C-42AD-8412-AEDBD4D0B98E}"/>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26" name="フローチャート: 判断 625">
          <a:extLst>
            <a:ext uri="{FF2B5EF4-FFF2-40B4-BE49-F238E27FC236}">
              <a16:creationId xmlns:a16="http://schemas.microsoft.com/office/drawing/2014/main" id="{0575F1F5-97A3-47B8-B674-4FC29E3968E6}"/>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27" name="フローチャート: 判断 626">
          <a:extLst>
            <a:ext uri="{FF2B5EF4-FFF2-40B4-BE49-F238E27FC236}">
              <a16:creationId xmlns:a16="http://schemas.microsoft.com/office/drawing/2014/main" id="{5D5B2C23-2F02-4E4A-B0D1-B54AF5DE8268}"/>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0A25A72A-11F2-4B29-BA38-2E1DDC7593D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11AE45F2-FEAC-4C71-8AE6-7A7774839B7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7D1982BC-55F2-4767-850B-FBADF722E57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5997737A-E701-478F-BF12-F70CB4E4568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5170ADAC-0A57-4EBF-8DC6-9C2EB70BD60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11249</xdr:rowOff>
    </xdr:from>
    <xdr:to>
      <xdr:col>85</xdr:col>
      <xdr:colOff>177800</xdr:colOff>
      <xdr:row>59</xdr:row>
      <xdr:rowOff>112849</xdr:rowOff>
    </xdr:to>
    <xdr:sp macro="" textlink="">
      <xdr:nvSpPr>
        <xdr:cNvPr id="633" name="楕円 632">
          <a:extLst>
            <a:ext uri="{FF2B5EF4-FFF2-40B4-BE49-F238E27FC236}">
              <a16:creationId xmlns:a16="http://schemas.microsoft.com/office/drawing/2014/main" id="{F02CA807-6EAD-4313-923F-946D86DD1249}"/>
            </a:ext>
          </a:extLst>
        </xdr:cNvPr>
        <xdr:cNvSpPr/>
      </xdr:nvSpPr>
      <xdr:spPr>
        <a:xfrm>
          <a:off x="162687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34126</xdr:rowOff>
    </xdr:from>
    <xdr:ext cx="405111" cy="259045"/>
    <xdr:sp macro="" textlink="">
      <xdr:nvSpPr>
        <xdr:cNvPr id="634" name="【保健センター・保健所】&#10;有形固定資産減価償却率該当値テキスト">
          <a:extLst>
            <a:ext uri="{FF2B5EF4-FFF2-40B4-BE49-F238E27FC236}">
              <a16:creationId xmlns:a16="http://schemas.microsoft.com/office/drawing/2014/main" id="{AF04651B-A8A7-44B4-9878-A16D394CE836}"/>
            </a:ext>
          </a:extLst>
        </xdr:cNvPr>
        <xdr:cNvSpPr txBox="1"/>
      </xdr:nvSpPr>
      <xdr:spPr>
        <a:xfrm>
          <a:off x="16357600" y="997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61867</xdr:rowOff>
    </xdr:from>
    <xdr:to>
      <xdr:col>81</xdr:col>
      <xdr:colOff>101600</xdr:colOff>
      <xdr:row>58</xdr:row>
      <xdr:rowOff>163467</xdr:rowOff>
    </xdr:to>
    <xdr:sp macro="" textlink="">
      <xdr:nvSpPr>
        <xdr:cNvPr id="635" name="楕円 634">
          <a:extLst>
            <a:ext uri="{FF2B5EF4-FFF2-40B4-BE49-F238E27FC236}">
              <a16:creationId xmlns:a16="http://schemas.microsoft.com/office/drawing/2014/main" id="{D228C0E6-F08B-4581-BE42-5748A73BA2CE}"/>
            </a:ext>
          </a:extLst>
        </xdr:cNvPr>
        <xdr:cNvSpPr/>
      </xdr:nvSpPr>
      <xdr:spPr>
        <a:xfrm>
          <a:off x="15430500" y="100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112667</xdr:rowOff>
    </xdr:from>
    <xdr:to>
      <xdr:col>85</xdr:col>
      <xdr:colOff>127000</xdr:colOff>
      <xdr:row>59</xdr:row>
      <xdr:rowOff>62049</xdr:rowOff>
    </xdr:to>
    <xdr:cxnSp macro="">
      <xdr:nvCxnSpPr>
        <xdr:cNvPr id="636" name="直線コネクタ 635">
          <a:extLst>
            <a:ext uri="{FF2B5EF4-FFF2-40B4-BE49-F238E27FC236}">
              <a16:creationId xmlns:a16="http://schemas.microsoft.com/office/drawing/2014/main" id="{EEE973DA-E30B-4907-8812-392E0D8202F9}"/>
            </a:ext>
          </a:extLst>
        </xdr:cNvPr>
        <xdr:cNvCxnSpPr/>
      </xdr:nvCxnSpPr>
      <xdr:spPr>
        <a:xfrm>
          <a:off x="15481300" y="10056767"/>
          <a:ext cx="8382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30843</xdr:rowOff>
    </xdr:from>
    <xdr:to>
      <xdr:col>76</xdr:col>
      <xdr:colOff>165100</xdr:colOff>
      <xdr:row>58</xdr:row>
      <xdr:rowOff>132443</xdr:rowOff>
    </xdr:to>
    <xdr:sp macro="" textlink="">
      <xdr:nvSpPr>
        <xdr:cNvPr id="637" name="楕円 636">
          <a:extLst>
            <a:ext uri="{FF2B5EF4-FFF2-40B4-BE49-F238E27FC236}">
              <a16:creationId xmlns:a16="http://schemas.microsoft.com/office/drawing/2014/main" id="{58FF737A-F102-415B-9E3E-A07AB1C22F15}"/>
            </a:ext>
          </a:extLst>
        </xdr:cNvPr>
        <xdr:cNvSpPr/>
      </xdr:nvSpPr>
      <xdr:spPr>
        <a:xfrm>
          <a:off x="14541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81643</xdr:rowOff>
    </xdr:from>
    <xdr:to>
      <xdr:col>81</xdr:col>
      <xdr:colOff>50800</xdr:colOff>
      <xdr:row>58</xdr:row>
      <xdr:rowOff>112667</xdr:rowOff>
    </xdr:to>
    <xdr:cxnSp macro="">
      <xdr:nvCxnSpPr>
        <xdr:cNvPr id="638" name="直線コネクタ 637">
          <a:extLst>
            <a:ext uri="{FF2B5EF4-FFF2-40B4-BE49-F238E27FC236}">
              <a16:creationId xmlns:a16="http://schemas.microsoft.com/office/drawing/2014/main" id="{74E22491-FE8A-42EB-9F01-DB509226C16B}"/>
            </a:ext>
          </a:extLst>
        </xdr:cNvPr>
        <xdr:cNvCxnSpPr/>
      </xdr:nvCxnSpPr>
      <xdr:spPr>
        <a:xfrm>
          <a:off x="14592300" y="1002574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1451</xdr:rowOff>
    </xdr:from>
    <xdr:to>
      <xdr:col>72</xdr:col>
      <xdr:colOff>38100</xdr:colOff>
      <xdr:row>58</xdr:row>
      <xdr:rowOff>103051</xdr:rowOff>
    </xdr:to>
    <xdr:sp macro="" textlink="">
      <xdr:nvSpPr>
        <xdr:cNvPr id="639" name="楕円 638">
          <a:extLst>
            <a:ext uri="{FF2B5EF4-FFF2-40B4-BE49-F238E27FC236}">
              <a16:creationId xmlns:a16="http://schemas.microsoft.com/office/drawing/2014/main" id="{D876479A-AF7A-4F8F-A9FB-93B4BCE26961}"/>
            </a:ext>
          </a:extLst>
        </xdr:cNvPr>
        <xdr:cNvSpPr/>
      </xdr:nvSpPr>
      <xdr:spPr>
        <a:xfrm>
          <a:off x="13652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52251</xdr:rowOff>
    </xdr:from>
    <xdr:to>
      <xdr:col>76</xdr:col>
      <xdr:colOff>114300</xdr:colOff>
      <xdr:row>58</xdr:row>
      <xdr:rowOff>81643</xdr:rowOff>
    </xdr:to>
    <xdr:cxnSp macro="">
      <xdr:nvCxnSpPr>
        <xdr:cNvPr id="640" name="直線コネクタ 639">
          <a:extLst>
            <a:ext uri="{FF2B5EF4-FFF2-40B4-BE49-F238E27FC236}">
              <a16:creationId xmlns:a16="http://schemas.microsoft.com/office/drawing/2014/main" id="{B5856149-EAB8-4277-B0C1-2CF4C6115B8E}"/>
            </a:ext>
          </a:extLst>
        </xdr:cNvPr>
        <xdr:cNvCxnSpPr/>
      </xdr:nvCxnSpPr>
      <xdr:spPr>
        <a:xfrm>
          <a:off x="13703300" y="99963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143510</xdr:rowOff>
    </xdr:from>
    <xdr:to>
      <xdr:col>67</xdr:col>
      <xdr:colOff>101600</xdr:colOff>
      <xdr:row>58</xdr:row>
      <xdr:rowOff>73660</xdr:rowOff>
    </xdr:to>
    <xdr:sp macro="" textlink="">
      <xdr:nvSpPr>
        <xdr:cNvPr id="641" name="楕円 640">
          <a:extLst>
            <a:ext uri="{FF2B5EF4-FFF2-40B4-BE49-F238E27FC236}">
              <a16:creationId xmlns:a16="http://schemas.microsoft.com/office/drawing/2014/main" id="{6B4B4502-B6BC-4C44-BC57-B6CA58B90309}"/>
            </a:ext>
          </a:extLst>
        </xdr:cNvPr>
        <xdr:cNvSpPr/>
      </xdr:nvSpPr>
      <xdr:spPr>
        <a:xfrm>
          <a:off x="12763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22860</xdr:rowOff>
    </xdr:from>
    <xdr:to>
      <xdr:col>71</xdr:col>
      <xdr:colOff>177800</xdr:colOff>
      <xdr:row>58</xdr:row>
      <xdr:rowOff>52251</xdr:rowOff>
    </xdr:to>
    <xdr:cxnSp macro="">
      <xdr:nvCxnSpPr>
        <xdr:cNvPr id="642" name="直線コネクタ 641">
          <a:extLst>
            <a:ext uri="{FF2B5EF4-FFF2-40B4-BE49-F238E27FC236}">
              <a16:creationId xmlns:a16="http://schemas.microsoft.com/office/drawing/2014/main" id="{19656F48-FEF6-4DB7-84D6-65AD5366808F}"/>
            </a:ext>
          </a:extLst>
        </xdr:cNvPr>
        <xdr:cNvCxnSpPr/>
      </xdr:nvCxnSpPr>
      <xdr:spPr>
        <a:xfrm>
          <a:off x="12814300" y="996696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2739</xdr:rowOff>
    </xdr:from>
    <xdr:ext cx="405111" cy="259045"/>
    <xdr:sp macro="" textlink="">
      <xdr:nvSpPr>
        <xdr:cNvPr id="643" name="n_1aveValue【保健センター・保健所】&#10;有形固定資産減価償却率">
          <a:extLst>
            <a:ext uri="{FF2B5EF4-FFF2-40B4-BE49-F238E27FC236}">
              <a16:creationId xmlns:a16="http://schemas.microsoft.com/office/drawing/2014/main" id="{8A38E1FD-F042-4C09-ACD6-62F61A4E9711}"/>
            </a:ext>
          </a:extLst>
        </xdr:cNvPr>
        <xdr:cNvSpPr txBox="1"/>
      </xdr:nvSpPr>
      <xdr:spPr>
        <a:xfrm>
          <a:off x="152660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644" name="n_2aveValue【保健センター・保健所】&#10;有形固定資産減価償却率">
          <a:extLst>
            <a:ext uri="{FF2B5EF4-FFF2-40B4-BE49-F238E27FC236}">
              <a16:creationId xmlns:a16="http://schemas.microsoft.com/office/drawing/2014/main" id="{63546CD3-5586-4B7D-9231-A946641E884E}"/>
            </a:ext>
          </a:extLst>
        </xdr:cNvPr>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645" name="n_3aveValue【保健センター・保健所】&#10;有形固定資産減価償却率">
          <a:extLst>
            <a:ext uri="{FF2B5EF4-FFF2-40B4-BE49-F238E27FC236}">
              <a16:creationId xmlns:a16="http://schemas.microsoft.com/office/drawing/2014/main" id="{D4B31B10-51CE-4C97-A934-15DB88106F22}"/>
            </a:ext>
          </a:extLst>
        </xdr:cNvPr>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646" name="n_4aveValue【保健センター・保健所】&#10;有形固定資産減価償却率">
          <a:extLst>
            <a:ext uri="{FF2B5EF4-FFF2-40B4-BE49-F238E27FC236}">
              <a16:creationId xmlns:a16="http://schemas.microsoft.com/office/drawing/2014/main" id="{E4C5700B-E819-4502-ACD0-3196D1663D56}"/>
            </a:ext>
          </a:extLst>
        </xdr:cNvPr>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8544</xdr:rowOff>
    </xdr:from>
    <xdr:ext cx="405111" cy="259045"/>
    <xdr:sp macro="" textlink="">
      <xdr:nvSpPr>
        <xdr:cNvPr id="647" name="n_1mainValue【保健センター・保健所】&#10;有形固定資産減価償却率">
          <a:extLst>
            <a:ext uri="{FF2B5EF4-FFF2-40B4-BE49-F238E27FC236}">
              <a16:creationId xmlns:a16="http://schemas.microsoft.com/office/drawing/2014/main" id="{3D83EF79-0836-4394-BCD8-E355A0C51779}"/>
            </a:ext>
          </a:extLst>
        </xdr:cNvPr>
        <xdr:cNvSpPr txBox="1"/>
      </xdr:nvSpPr>
      <xdr:spPr>
        <a:xfrm>
          <a:off x="15266044" y="978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148970</xdr:rowOff>
    </xdr:from>
    <xdr:ext cx="405111" cy="259045"/>
    <xdr:sp macro="" textlink="">
      <xdr:nvSpPr>
        <xdr:cNvPr id="648" name="n_2mainValue【保健センター・保健所】&#10;有形固定資産減価償却率">
          <a:extLst>
            <a:ext uri="{FF2B5EF4-FFF2-40B4-BE49-F238E27FC236}">
              <a16:creationId xmlns:a16="http://schemas.microsoft.com/office/drawing/2014/main" id="{707F83C0-90A7-4BBF-B037-B872B6167FAE}"/>
            </a:ext>
          </a:extLst>
        </xdr:cNvPr>
        <xdr:cNvSpPr txBox="1"/>
      </xdr:nvSpPr>
      <xdr:spPr>
        <a:xfrm>
          <a:off x="14389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119578</xdr:rowOff>
    </xdr:from>
    <xdr:ext cx="405111" cy="259045"/>
    <xdr:sp macro="" textlink="">
      <xdr:nvSpPr>
        <xdr:cNvPr id="649" name="n_3mainValue【保健センター・保健所】&#10;有形固定資産減価償却率">
          <a:extLst>
            <a:ext uri="{FF2B5EF4-FFF2-40B4-BE49-F238E27FC236}">
              <a16:creationId xmlns:a16="http://schemas.microsoft.com/office/drawing/2014/main" id="{FE6E7D62-0455-4AEE-B1E9-DDF1DA5A95D2}"/>
            </a:ext>
          </a:extLst>
        </xdr:cNvPr>
        <xdr:cNvSpPr txBox="1"/>
      </xdr:nvSpPr>
      <xdr:spPr>
        <a:xfrm>
          <a:off x="13500744" y="972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90187</xdr:rowOff>
    </xdr:from>
    <xdr:ext cx="405111" cy="259045"/>
    <xdr:sp macro="" textlink="">
      <xdr:nvSpPr>
        <xdr:cNvPr id="650" name="n_4mainValue【保健センター・保健所】&#10;有形固定資産減価償却率">
          <a:extLst>
            <a:ext uri="{FF2B5EF4-FFF2-40B4-BE49-F238E27FC236}">
              <a16:creationId xmlns:a16="http://schemas.microsoft.com/office/drawing/2014/main" id="{88D64065-4002-46BB-969E-C39A3C60A2B3}"/>
            </a:ext>
          </a:extLst>
        </xdr:cNvPr>
        <xdr:cNvSpPr txBox="1"/>
      </xdr:nvSpPr>
      <xdr:spPr>
        <a:xfrm>
          <a:off x="12611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1" name="正方形/長方形 650">
          <a:extLst>
            <a:ext uri="{FF2B5EF4-FFF2-40B4-BE49-F238E27FC236}">
              <a16:creationId xmlns:a16="http://schemas.microsoft.com/office/drawing/2014/main" id="{B31BE3C1-088A-4334-A19C-A4AB92CB034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2" name="正方形/長方形 651">
          <a:extLst>
            <a:ext uri="{FF2B5EF4-FFF2-40B4-BE49-F238E27FC236}">
              <a16:creationId xmlns:a16="http://schemas.microsoft.com/office/drawing/2014/main" id="{E15EB5A8-70DD-4F17-B564-8052C5F10F6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3" name="正方形/長方形 652">
          <a:extLst>
            <a:ext uri="{FF2B5EF4-FFF2-40B4-BE49-F238E27FC236}">
              <a16:creationId xmlns:a16="http://schemas.microsoft.com/office/drawing/2014/main" id="{E95656B9-B7F3-4000-9DD7-1042E2F3F76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4" name="正方形/長方形 653">
          <a:extLst>
            <a:ext uri="{FF2B5EF4-FFF2-40B4-BE49-F238E27FC236}">
              <a16:creationId xmlns:a16="http://schemas.microsoft.com/office/drawing/2014/main" id="{F4DF37FB-9988-45E4-8529-63C90A5B4D1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5" name="正方形/長方形 654">
          <a:extLst>
            <a:ext uri="{FF2B5EF4-FFF2-40B4-BE49-F238E27FC236}">
              <a16:creationId xmlns:a16="http://schemas.microsoft.com/office/drawing/2014/main" id="{AA2C880F-2F77-4559-995B-43EBB40F468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6" name="正方形/長方形 655">
          <a:extLst>
            <a:ext uri="{FF2B5EF4-FFF2-40B4-BE49-F238E27FC236}">
              <a16:creationId xmlns:a16="http://schemas.microsoft.com/office/drawing/2014/main" id="{95555B93-9752-440C-91DA-7ABE801116A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7" name="正方形/長方形 656">
          <a:extLst>
            <a:ext uri="{FF2B5EF4-FFF2-40B4-BE49-F238E27FC236}">
              <a16:creationId xmlns:a16="http://schemas.microsoft.com/office/drawing/2014/main" id="{6E6991A0-7D19-41E1-9AAF-187F95ABAC4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8" name="正方形/長方形 657">
          <a:extLst>
            <a:ext uri="{FF2B5EF4-FFF2-40B4-BE49-F238E27FC236}">
              <a16:creationId xmlns:a16="http://schemas.microsoft.com/office/drawing/2014/main" id="{3850D3F9-E10B-4D56-AA17-707E33C5690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9" name="テキスト ボックス 658">
          <a:extLst>
            <a:ext uri="{FF2B5EF4-FFF2-40B4-BE49-F238E27FC236}">
              <a16:creationId xmlns:a16="http://schemas.microsoft.com/office/drawing/2014/main" id="{7015DC86-D64F-4B0A-BAF7-B39348EC9D0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0" name="直線コネクタ 659">
          <a:extLst>
            <a:ext uri="{FF2B5EF4-FFF2-40B4-BE49-F238E27FC236}">
              <a16:creationId xmlns:a16="http://schemas.microsoft.com/office/drawing/2014/main" id="{50939B6C-1BA2-4774-9CC9-BFB5858DC6C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1" name="直線コネクタ 660">
          <a:extLst>
            <a:ext uri="{FF2B5EF4-FFF2-40B4-BE49-F238E27FC236}">
              <a16:creationId xmlns:a16="http://schemas.microsoft.com/office/drawing/2014/main" id="{F33D2474-051A-474A-A401-FC3E12406E1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2" name="テキスト ボックス 661">
          <a:extLst>
            <a:ext uri="{FF2B5EF4-FFF2-40B4-BE49-F238E27FC236}">
              <a16:creationId xmlns:a16="http://schemas.microsoft.com/office/drawing/2014/main" id="{3BE567A8-86B0-457E-9364-D66D9B54E83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3" name="直線コネクタ 662">
          <a:extLst>
            <a:ext uri="{FF2B5EF4-FFF2-40B4-BE49-F238E27FC236}">
              <a16:creationId xmlns:a16="http://schemas.microsoft.com/office/drawing/2014/main" id="{253516AE-4F50-452D-ADCD-CB2ABEC70AA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4" name="テキスト ボックス 663">
          <a:extLst>
            <a:ext uri="{FF2B5EF4-FFF2-40B4-BE49-F238E27FC236}">
              <a16:creationId xmlns:a16="http://schemas.microsoft.com/office/drawing/2014/main" id="{7741BFD9-9C48-48D4-8C77-BDFA7FB491B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5" name="直線コネクタ 664">
          <a:extLst>
            <a:ext uri="{FF2B5EF4-FFF2-40B4-BE49-F238E27FC236}">
              <a16:creationId xmlns:a16="http://schemas.microsoft.com/office/drawing/2014/main" id="{FEF7EA50-15C4-484E-BC4B-AF21FC852F7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6" name="テキスト ボックス 665">
          <a:extLst>
            <a:ext uri="{FF2B5EF4-FFF2-40B4-BE49-F238E27FC236}">
              <a16:creationId xmlns:a16="http://schemas.microsoft.com/office/drawing/2014/main" id="{402F9803-570C-44C1-AC64-19EB22D6F22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7" name="直線コネクタ 666">
          <a:extLst>
            <a:ext uri="{FF2B5EF4-FFF2-40B4-BE49-F238E27FC236}">
              <a16:creationId xmlns:a16="http://schemas.microsoft.com/office/drawing/2014/main" id="{6F15E62B-7AC9-437F-9D8F-8BA2A27BC5A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8" name="テキスト ボックス 667">
          <a:extLst>
            <a:ext uri="{FF2B5EF4-FFF2-40B4-BE49-F238E27FC236}">
              <a16:creationId xmlns:a16="http://schemas.microsoft.com/office/drawing/2014/main" id="{57F49A0F-9834-4F4B-BDBE-B6532365175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9" name="直線コネクタ 668">
          <a:extLst>
            <a:ext uri="{FF2B5EF4-FFF2-40B4-BE49-F238E27FC236}">
              <a16:creationId xmlns:a16="http://schemas.microsoft.com/office/drawing/2014/main" id="{21C8FD51-51A6-4FCA-A380-CCB9C4AAD98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0" name="テキスト ボックス 669">
          <a:extLst>
            <a:ext uri="{FF2B5EF4-FFF2-40B4-BE49-F238E27FC236}">
              <a16:creationId xmlns:a16="http://schemas.microsoft.com/office/drawing/2014/main" id="{1676C5B8-BA33-457F-8C3D-A4301585C1B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1" name="直線コネクタ 670">
          <a:extLst>
            <a:ext uri="{FF2B5EF4-FFF2-40B4-BE49-F238E27FC236}">
              <a16:creationId xmlns:a16="http://schemas.microsoft.com/office/drawing/2014/main" id="{539202BC-BC44-49BF-B7F7-062DA6951DF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2" name="テキスト ボックス 671">
          <a:extLst>
            <a:ext uri="{FF2B5EF4-FFF2-40B4-BE49-F238E27FC236}">
              <a16:creationId xmlns:a16="http://schemas.microsoft.com/office/drawing/2014/main" id="{9A5D2FE6-8D4B-4541-A5EA-9EFEA194044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3" name="【保健センター・保健所】&#10;一人当たり面積グラフ枠">
          <a:extLst>
            <a:ext uri="{FF2B5EF4-FFF2-40B4-BE49-F238E27FC236}">
              <a16:creationId xmlns:a16="http://schemas.microsoft.com/office/drawing/2014/main" id="{C19141FD-800E-4A06-BEF6-88290259FC8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74" name="直線コネクタ 673">
          <a:extLst>
            <a:ext uri="{FF2B5EF4-FFF2-40B4-BE49-F238E27FC236}">
              <a16:creationId xmlns:a16="http://schemas.microsoft.com/office/drawing/2014/main" id="{13DCA5B5-9F70-4605-9349-A538D2B1BFBC}"/>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75" name="【保健センター・保健所】&#10;一人当たり面積最小値テキスト">
          <a:extLst>
            <a:ext uri="{FF2B5EF4-FFF2-40B4-BE49-F238E27FC236}">
              <a16:creationId xmlns:a16="http://schemas.microsoft.com/office/drawing/2014/main" id="{EB5047FC-DC5C-4FDD-AF3E-99812E20355E}"/>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76" name="直線コネクタ 675">
          <a:extLst>
            <a:ext uri="{FF2B5EF4-FFF2-40B4-BE49-F238E27FC236}">
              <a16:creationId xmlns:a16="http://schemas.microsoft.com/office/drawing/2014/main" id="{CA4BDEE8-7BC0-481D-9B77-924A963F2408}"/>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77" name="【保健センター・保健所】&#10;一人当たり面積最大値テキスト">
          <a:extLst>
            <a:ext uri="{FF2B5EF4-FFF2-40B4-BE49-F238E27FC236}">
              <a16:creationId xmlns:a16="http://schemas.microsoft.com/office/drawing/2014/main" id="{62D020AE-D3C1-4915-B6B7-E54ED1A81807}"/>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78" name="直線コネクタ 677">
          <a:extLst>
            <a:ext uri="{FF2B5EF4-FFF2-40B4-BE49-F238E27FC236}">
              <a16:creationId xmlns:a16="http://schemas.microsoft.com/office/drawing/2014/main" id="{7A4E16E3-9DBF-466F-9752-BDCC2FE13C53}"/>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79" name="【保健センター・保健所】&#10;一人当たり面積平均値テキスト">
          <a:extLst>
            <a:ext uri="{FF2B5EF4-FFF2-40B4-BE49-F238E27FC236}">
              <a16:creationId xmlns:a16="http://schemas.microsoft.com/office/drawing/2014/main" id="{DDE752D8-69E3-4AAB-8520-67C357084067}"/>
            </a:ext>
          </a:extLst>
        </xdr:cNvPr>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80" name="フローチャート: 判断 679">
          <a:extLst>
            <a:ext uri="{FF2B5EF4-FFF2-40B4-BE49-F238E27FC236}">
              <a16:creationId xmlns:a16="http://schemas.microsoft.com/office/drawing/2014/main" id="{473A6FB8-4040-4686-B14E-8B5E85329199}"/>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81" name="フローチャート: 判断 680">
          <a:extLst>
            <a:ext uri="{FF2B5EF4-FFF2-40B4-BE49-F238E27FC236}">
              <a16:creationId xmlns:a16="http://schemas.microsoft.com/office/drawing/2014/main" id="{24171EB6-AFC9-463D-B168-091F10141DC3}"/>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82" name="フローチャート: 判断 681">
          <a:extLst>
            <a:ext uri="{FF2B5EF4-FFF2-40B4-BE49-F238E27FC236}">
              <a16:creationId xmlns:a16="http://schemas.microsoft.com/office/drawing/2014/main" id="{9D6DC9D7-0E04-409E-BB21-51B71F18A7B5}"/>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83" name="フローチャート: 判断 682">
          <a:extLst>
            <a:ext uri="{FF2B5EF4-FFF2-40B4-BE49-F238E27FC236}">
              <a16:creationId xmlns:a16="http://schemas.microsoft.com/office/drawing/2014/main" id="{1D151D6B-C5EB-4882-8AB9-4C9C8C92EE36}"/>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84" name="フローチャート: 判断 683">
          <a:extLst>
            <a:ext uri="{FF2B5EF4-FFF2-40B4-BE49-F238E27FC236}">
              <a16:creationId xmlns:a16="http://schemas.microsoft.com/office/drawing/2014/main" id="{A3839CA8-7719-48C2-BC93-9203D22E1E1D}"/>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id="{F7C9383F-E97A-4CCF-B9F2-B66DBBD9B26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id="{8706B846-4363-43CA-843D-FD7963C2B68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0DD132C6-C29D-47DA-A441-B7E0B05A44A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E3D889B5-BB86-4142-A3E4-DC829F35947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51E6C90C-B9D0-4271-91ED-5D7E5CCE278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128270</xdr:rowOff>
    </xdr:from>
    <xdr:to>
      <xdr:col>116</xdr:col>
      <xdr:colOff>114300</xdr:colOff>
      <xdr:row>63</xdr:row>
      <xdr:rowOff>58420</xdr:rowOff>
    </xdr:to>
    <xdr:sp macro="" textlink="">
      <xdr:nvSpPr>
        <xdr:cNvPr id="690" name="楕円 689">
          <a:extLst>
            <a:ext uri="{FF2B5EF4-FFF2-40B4-BE49-F238E27FC236}">
              <a16:creationId xmlns:a16="http://schemas.microsoft.com/office/drawing/2014/main" id="{A92AF54E-0D4E-4809-B91A-CD517AF241E5}"/>
            </a:ext>
          </a:extLst>
        </xdr:cNvPr>
        <xdr:cNvSpPr/>
      </xdr:nvSpPr>
      <xdr:spPr>
        <a:xfrm>
          <a:off x="22110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106697</xdr:rowOff>
    </xdr:from>
    <xdr:ext cx="469744" cy="259045"/>
    <xdr:sp macro="" textlink="">
      <xdr:nvSpPr>
        <xdr:cNvPr id="691" name="【保健センター・保健所】&#10;一人当たり面積該当値テキスト">
          <a:extLst>
            <a:ext uri="{FF2B5EF4-FFF2-40B4-BE49-F238E27FC236}">
              <a16:creationId xmlns:a16="http://schemas.microsoft.com/office/drawing/2014/main" id="{0837E274-67DD-4CD6-B5A8-5EAFFC7E548F}"/>
            </a:ext>
          </a:extLst>
        </xdr:cNvPr>
        <xdr:cNvSpPr txBox="1"/>
      </xdr:nvSpPr>
      <xdr:spPr>
        <a:xfrm>
          <a:off x="22199600"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692" name="楕円 691">
          <a:extLst>
            <a:ext uri="{FF2B5EF4-FFF2-40B4-BE49-F238E27FC236}">
              <a16:creationId xmlns:a16="http://schemas.microsoft.com/office/drawing/2014/main" id="{367700B1-042C-4739-A9BF-7196DFBD8F13}"/>
            </a:ext>
          </a:extLst>
        </xdr:cNvPr>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7620</xdr:rowOff>
    </xdr:from>
    <xdr:to>
      <xdr:col>116</xdr:col>
      <xdr:colOff>63500</xdr:colOff>
      <xdr:row>63</xdr:row>
      <xdr:rowOff>11430</xdr:rowOff>
    </xdr:to>
    <xdr:cxnSp macro="">
      <xdr:nvCxnSpPr>
        <xdr:cNvPr id="693" name="直線コネクタ 692">
          <a:extLst>
            <a:ext uri="{FF2B5EF4-FFF2-40B4-BE49-F238E27FC236}">
              <a16:creationId xmlns:a16="http://schemas.microsoft.com/office/drawing/2014/main" id="{341AC988-CF82-45A3-9B9A-8E1767466E3D}"/>
            </a:ext>
          </a:extLst>
        </xdr:cNvPr>
        <xdr:cNvCxnSpPr/>
      </xdr:nvCxnSpPr>
      <xdr:spPr>
        <a:xfrm flipV="1">
          <a:off x="21323300" y="108089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135890</xdr:rowOff>
    </xdr:from>
    <xdr:to>
      <xdr:col>107</xdr:col>
      <xdr:colOff>101600</xdr:colOff>
      <xdr:row>63</xdr:row>
      <xdr:rowOff>66040</xdr:rowOff>
    </xdr:to>
    <xdr:sp macro="" textlink="">
      <xdr:nvSpPr>
        <xdr:cNvPr id="694" name="楕円 693">
          <a:extLst>
            <a:ext uri="{FF2B5EF4-FFF2-40B4-BE49-F238E27FC236}">
              <a16:creationId xmlns:a16="http://schemas.microsoft.com/office/drawing/2014/main" id="{13C77394-D831-4B71-BCE9-76F382CB3347}"/>
            </a:ext>
          </a:extLst>
        </xdr:cNvPr>
        <xdr:cNvSpPr/>
      </xdr:nvSpPr>
      <xdr:spPr>
        <a:xfrm>
          <a:off x="20383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15240</xdr:rowOff>
    </xdr:to>
    <xdr:cxnSp macro="">
      <xdr:nvCxnSpPr>
        <xdr:cNvPr id="695" name="直線コネクタ 694">
          <a:extLst>
            <a:ext uri="{FF2B5EF4-FFF2-40B4-BE49-F238E27FC236}">
              <a16:creationId xmlns:a16="http://schemas.microsoft.com/office/drawing/2014/main" id="{3855D2E4-337A-47AB-A922-D27DFCE499F8}"/>
            </a:ext>
          </a:extLst>
        </xdr:cNvPr>
        <xdr:cNvCxnSpPr/>
      </xdr:nvCxnSpPr>
      <xdr:spPr>
        <a:xfrm flipV="1">
          <a:off x="20434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139700</xdr:rowOff>
    </xdr:from>
    <xdr:to>
      <xdr:col>102</xdr:col>
      <xdr:colOff>165100</xdr:colOff>
      <xdr:row>63</xdr:row>
      <xdr:rowOff>69850</xdr:rowOff>
    </xdr:to>
    <xdr:sp macro="" textlink="">
      <xdr:nvSpPr>
        <xdr:cNvPr id="696" name="楕円 695">
          <a:extLst>
            <a:ext uri="{FF2B5EF4-FFF2-40B4-BE49-F238E27FC236}">
              <a16:creationId xmlns:a16="http://schemas.microsoft.com/office/drawing/2014/main" id="{D68F4C37-5ADF-4664-B09C-DFF42C30D9EB}"/>
            </a:ext>
          </a:extLst>
        </xdr:cNvPr>
        <xdr:cNvSpPr/>
      </xdr:nvSpPr>
      <xdr:spPr>
        <a:xfrm>
          <a:off x="19494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15240</xdr:rowOff>
    </xdr:from>
    <xdr:to>
      <xdr:col>107</xdr:col>
      <xdr:colOff>50800</xdr:colOff>
      <xdr:row>63</xdr:row>
      <xdr:rowOff>19050</xdr:rowOff>
    </xdr:to>
    <xdr:cxnSp macro="">
      <xdr:nvCxnSpPr>
        <xdr:cNvPr id="697" name="直線コネクタ 696">
          <a:extLst>
            <a:ext uri="{FF2B5EF4-FFF2-40B4-BE49-F238E27FC236}">
              <a16:creationId xmlns:a16="http://schemas.microsoft.com/office/drawing/2014/main" id="{E365E760-E21A-4662-8E84-432768E071A0}"/>
            </a:ext>
          </a:extLst>
        </xdr:cNvPr>
        <xdr:cNvCxnSpPr/>
      </xdr:nvCxnSpPr>
      <xdr:spPr>
        <a:xfrm flipV="1">
          <a:off x="19545300" y="1081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143510</xdr:rowOff>
    </xdr:from>
    <xdr:to>
      <xdr:col>98</xdr:col>
      <xdr:colOff>38100</xdr:colOff>
      <xdr:row>63</xdr:row>
      <xdr:rowOff>73660</xdr:rowOff>
    </xdr:to>
    <xdr:sp macro="" textlink="">
      <xdr:nvSpPr>
        <xdr:cNvPr id="698" name="楕円 697">
          <a:extLst>
            <a:ext uri="{FF2B5EF4-FFF2-40B4-BE49-F238E27FC236}">
              <a16:creationId xmlns:a16="http://schemas.microsoft.com/office/drawing/2014/main" id="{F3F8E1C4-E792-4D4F-B21C-8A67C589244B}"/>
            </a:ext>
          </a:extLst>
        </xdr:cNvPr>
        <xdr:cNvSpPr/>
      </xdr:nvSpPr>
      <xdr:spPr>
        <a:xfrm>
          <a:off x="18605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19050</xdr:rowOff>
    </xdr:from>
    <xdr:to>
      <xdr:col>102</xdr:col>
      <xdr:colOff>114300</xdr:colOff>
      <xdr:row>63</xdr:row>
      <xdr:rowOff>22860</xdr:rowOff>
    </xdr:to>
    <xdr:cxnSp macro="">
      <xdr:nvCxnSpPr>
        <xdr:cNvPr id="699" name="直線コネクタ 698">
          <a:extLst>
            <a:ext uri="{FF2B5EF4-FFF2-40B4-BE49-F238E27FC236}">
              <a16:creationId xmlns:a16="http://schemas.microsoft.com/office/drawing/2014/main" id="{A3C32518-8E82-4FFC-8962-1CFE9456491F}"/>
            </a:ext>
          </a:extLst>
        </xdr:cNvPr>
        <xdr:cNvCxnSpPr/>
      </xdr:nvCxnSpPr>
      <xdr:spPr>
        <a:xfrm flipV="1">
          <a:off x="18656300" y="108204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700" name="n_1aveValue【保健センター・保健所】&#10;一人当たり面積">
          <a:extLst>
            <a:ext uri="{FF2B5EF4-FFF2-40B4-BE49-F238E27FC236}">
              <a16:creationId xmlns:a16="http://schemas.microsoft.com/office/drawing/2014/main" id="{3D049080-15F0-4939-8338-A177B8A817F9}"/>
            </a:ext>
          </a:extLst>
        </xdr:cNvPr>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01" name="n_2aveValue【保健センター・保健所】&#10;一人当たり面積">
          <a:extLst>
            <a:ext uri="{FF2B5EF4-FFF2-40B4-BE49-F238E27FC236}">
              <a16:creationId xmlns:a16="http://schemas.microsoft.com/office/drawing/2014/main" id="{36487FDA-3D44-4226-AB42-88DB94B87CFE}"/>
            </a:ext>
          </a:extLst>
        </xdr:cNvPr>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02" name="n_3aveValue【保健センター・保健所】&#10;一人当たり面積">
          <a:extLst>
            <a:ext uri="{FF2B5EF4-FFF2-40B4-BE49-F238E27FC236}">
              <a16:creationId xmlns:a16="http://schemas.microsoft.com/office/drawing/2014/main" id="{26BA8ADC-64AD-4311-A04D-A87A1A7C9C34}"/>
            </a:ext>
          </a:extLst>
        </xdr:cNvPr>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703" name="n_4aveValue【保健センター・保健所】&#10;一人当たり面積">
          <a:extLst>
            <a:ext uri="{FF2B5EF4-FFF2-40B4-BE49-F238E27FC236}">
              <a16:creationId xmlns:a16="http://schemas.microsoft.com/office/drawing/2014/main" id="{013E78CC-2524-4889-B8A7-D502C5B91703}"/>
            </a:ext>
          </a:extLst>
        </xdr:cNvPr>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53357</xdr:rowOff>
    </xdr:from>
    <xdr:ext cx="469744" cy="259045"/>
    <xdr:sp macro="" textlink="">
      <xdr:nvSpPr>
        <xdr:cNvPr id="704" name="n_1mainValue【保健センター・保健所】&#10;一人当たり面積">
          <a:extLst>
            <a:ext uri="{FF2B5EF4-FFF2-40B4-BE49-F238E27FC236}">
              <a16:creationId xmlns:a16="http://schemas.microsoft.com/office/drawing/2014/main" id="{BE443866-3885-4C6C-982B-28006230E9E6}"/>
            </a:ext>
          </a:extLst>
        </xdr:cNvPr>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57167</xdr:rowOff>
    </xdr:from>
    <xdr:ext cx="469744" cy="259045"/>
    <xdr:sp macro="" textlink="">
      <xdr:nvSpPr>
        <xdr:cNvPr id="705" name="n_2mainValue【保健センター・保健所】&#10;一人当たり面積">
          <a:extLst>
            <a:ext uri="{FF2B5EF4-FFF2-40B4-BE49-F238E27FC236}">
              <a16:creationId xmlns:a16="http://schemas.microsoft.com/office/drawing/2014/main" id="{79696633-6154-494A-ADC2-CCE7DCE554FB}"/>
            </a:ext>
          </a:extLst>
        </xdr:cNvPr>
        <xdr:cNvSpPr txBox="1"/>
      </xdr:nvSpPr>
      <xdr:spPr>
        <a:xfrm>
          <a:off x="20199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60977</xdr:rowOff>
    </xdr:from>
    <xdr:ext cx="469744" cy="259045"/>
    <xdr:sp macro="" textlink="">
      <xdr:nvSpPr>
        <xdr:cNvPr id="706" name="n_3mainValue【保健センター・保健所】&#10;一人当たり面積">
          <a:extLst>
            <a:ext uri="{FF2B5EF4-FFF2-40B4-BE49-F238E27FC236}">
              <a16:creationId xmlns:a16="http://schemas.microsoft.com/office/drawing/2014/main" id="{0290471C-D160-4C52-BFE6-2912AE2E8DFE}"/>
            </a:ext>
          </a:extLst>
        </xdr:cNvPr>
        <xdr:cNvSpPr txBox="1"/>
      </xdr:nvSpPr>
      <xdr:spPr>
        <a:xfrm>
          <a:off x="19310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64787</xdr:rowOff>
    </xdr:from>
    <xdr:ext cx="469744" cy="259045"/>
    <xdr:sp macro="" textlink="">
      <xdr:nvSpPr>
        <xdr:cNvPr id="707" name="n_4mainValue【保健センター・保健所】&#10;一人当たり面積">
          <a:extLst>
            <a:ext uri="{FF2B5EF4-FFF2-40B4-BE49-F238E27FC236}">
              <a16:creationId xmlns:a16="http://schemas.microsoft.com/office/drawing/2014/main" id="{CA93E74F-0B6C-4F3C-A4DE-170C20FFDD89}"/>
            </a:ext>
          </a:extLst>
        </xdr:cNvPr>
        <xdr:cNvSpPr txBox="1"/>
      </xdr:nvSpPr>
      <xdr:spPr>
        <a:xfrm>
          <a:off x="18421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8" name="正方形/長方形 707">
          <a:extLst>
            <a:ext uri="{FF2B5EF4-FFF2-40B4-BE49-F238E27FC236}">
              <a16:creationId xmlns:a16="http://schemas.microsoft.com/office/drawing/2014/main" id="{838FFBB9-2C44-4A1C-8AAB-C80F1293EF7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9" name="正方形/長方形 708">
          <a:extLst>
            <a:ext uri="{FF2B5EF4-FFF2-40B4-BE49-F238E27FC236}">
              <a16:creationId xmlns:a16="http://schemas.microsoft.com/office/drawing/2014/main" id="{0B84BDFC-F3C7-459B-A7A7-50F4138CA4F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0" name="正方形/長方形 709">
          <a:extLst>
            <a:ext uri="{FF2B5EF4-FFF2-40B4-BE49-F238E27FC236}">
              <a16:creationId xmlns:a16="http://schemas.microsoft.com/office/drawing/2014/main" id="{B0397092-ED55-43AE-BAFD-31FBB0063F5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1" name="正方形/長方形 710">
          <a:extLst>
            <a:ext uri="{FF2B5EF4-FFF2-40B4-BE49-F238E27FC236}">
              <a16:creationId xmlns:a16="http://schemas.microsoft.com/office/drawing/2014/main" id="{8A0F7315-BDD8-4A4F-BA30-DBD2847450B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2" name="正方形/長方形 711">
          <a:extLst>
            <a:ext uri="{FF2B5EF4-FFF2-40B4-BE49-F238E27FC236}">
              <a16:creationId xmlns:a16="http://schemas.microsoft.com/office/drawing/2014/main" id="{F5BEC7C8-2410-45FD-B674-B2838555242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3" name="正方形/長方形 712">
          <a:extLst>
            <a:ext uri="{FF2B5EF4-FFF2-40B4-BE49-F238E27FC236}">
              <a16:creationId xmlns:a16="http://schemas.microsoft.com/office/drawing/2014/main" id="{4AFD8F82-C220-4215-B8DC-BCD20EDE75A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4" name="正方形/長方形 713">
          <a:extLst>
            <a:ext uri="{FF2B5EF4-FFF2-40B4-BE49-F238E27FC236}">
              <a16:creationId xmlns:a16="http://schemas.microsoft.com/office/drawing/2014/main" id="{6F983B1F-A202-4A5F-AF00-0DE0BF779A1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5" name="正方形/長方形 714">
          <a:extLst>
            <a:ext uri="{FF2B5EF4-FFF2-40B4-BE49-F238E27FC236}">
              <a16:creationId xmlns:a16="http://schemas.microsoft.com/office/drawing/2014/main" id="{334AB775-5579-4B00-A3FF-FA0F9408C11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6" name="テキスト ボックス 715">
          <a:extLst>
            <a:ext uri="{FF2B5EF4-FFF2-40B4-BE49-F238E27FC236}">
              <a16:creationId xmlns:a16="http://schemas.microsoft.com/office/drawing/2014/main" id="{D0B303A4-CBDE-4C98-929E-047159CC726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7" name="直線コネクタ 716">
          <a:extLst>
            <a:ext uri="{FF2B5EF4-FFF2-40B4-BE49-F238E27FC236}">
              <a16:creationId xmlns:a16="http://schemas.microsoft.com/office/drawing/2014/main" id="{70116072-097D-41DE-9434-708F378C3CF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8" name="テキスト ボックス 717">
          <a:extLst>
            <a:ext uri="{FF2B5EF4-FFF2-40B4-BE49-F238E27FC236}">
              <a16:creationId xmlns:a16="http://schemas.microsoft.com/office/drawing/2014/main" id="{4F43C6CA-79EB-4C37-986E-033CF8F5B66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9" name="直線コネクタ 718">
          <a:extLst>
            <a:ext uri="{FF2B5EF4-FFF2-40B4-BE49-F238E27FC236}">
              <a16:creationId xmlns:a16="http://schemas.microsoft.com/office/drawing/2014/main" id="{B166E28A-5CA0-40CA-93A0-DCC19623EB0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0" name="テキスト ボックス 719">
          <a:extLst>
            <a:ext uri="{FF2B5EF4-FFF2-40B4-BE49-F238E27FC236}">
              <a16:creationId xmlns:a16="http://schemas.microsoft.com/office/drawing/2014/main" id="{A1B104F2-C7EE-480F-B57B-2858C34B439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1" name="直線コネクタ 720">
          <a:extLst>
            <a:ext uri="{FF2B5EF4-FFF2-40B4-BE49-F238E27FC236}">
              <a16:creationId xmlns:a16="http://schemas.microsoft.com/office/drawing/2014/main" id="{3CE512A8-0E01-4146-B5BE-E94BCAC1B6E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2" name="テキスト ボックス 721">
          <a:extLst>
            <a:ext uri="{FF2B5EF4-FFF2-40B4-BE49-F238E27FC236}">
              <a16:creationId xmlns:a16="http://schemas.microsoft.com/office/drawing/2014/main" id="{B73AC794-0ADA-4977-9940-EB2F2FB06AB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3" name="直線コネクタ 722">
          <a:extLst>
            <a:ext uri="{FF2B5EF4-FFF2-40B4-BE49-F238E27FC236}">
              <a16:creationId xmlns:a16="http://schemas.microsoft.com/office/drawing/2014/main" id="{7AFCBA80-141E-4B9A-8DA9-C1A3B15A945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4" name="テキスト ボックス 723">
          <a:extLst>
            <a:ext uri="{FF2B5EF4-FFF2-40B4-BE49-F238E27FC236}">
              <a16:creationId xmlns:a16="http://schemas.microsoft.com/office/drawing/2014/main" id="{0F888106-E834-469F-8533-F817655FC1C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5" name="直線コネクタ 724">
          <a:extLst>
            <a:ext uri="{FF2B5EF4-FFF2-40B4-BE49-F238E27FC236}">
              <a16:creationId xmlns:a16="http://schemas.microsoft.com/office/drawing/2014/main" id="{3A7BA30F-4DE5-49E2-8FC6-E37E2037DCF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6" name="テキスト ボックス 725">
          <a:extLst>
            <a:ext uri="{FF2B5EF4-FFF2-40B4-BE49-F238E27FC236}">
              <a16:creationId xmlns:a16="http://schemas.microsoft.com/office/drawing/2014/main" id="{A9A3010A-FB82-48D5-95AE-960D2C39940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7" name="直線コネクタ 726">
          <a:extLst>
            <a:ext uri="{FF2B5EF4-FFF2-40B4-BE49-F238E27FC236}">
              <a16:creationId xmlns:a16="http://schemas.microsoft.com/office/drawing/2014/main" id="{1286B028-7306-44C8-A0E3-2FB97F614B4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28" name="テキスト ボックス 727">
          <a:extLst>
            <a:ext uri="{FF2B5EF4-FFF2-40B4-BE49-F238E27FC236}">
              <a16:creationId xmlns:a16="http://schemas.microsoft.com/office/drawing/2014/main" id="{C221E0EB-FECF-4057-8030-466299951D2D}"/>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9" name="直線コネクタ 728">
          <a:extLst>
            <a:ext uri="{FF2B5EF4-FFF2-40B4-BE49-F238E27FC236}">
              <a16:creationId xmlns:a16="http://schemas.microsoft.com/office/drawing/2014/main" id="{68D807EF-BEB5-40B3-BAD0-C976349557C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消防施設】&#10;有形固定資産減価償却率グラフ枠">
          <a:extLst>
            <a:ext uri="{FF2B5EF4-FFF2-40B4-BE49-F238E27FC236}">
              <a16:creationId xmlns:a16="http://schemas.microsoft.com/office/drawing/2014/main" id="{5A1A7AE5-AAE7-4143-984D-B333C1197E5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1" name="直線コネクタ 730">
          <a:extLst>
            <a:ext uri="{FF2B5EF4-FFF2-40B4-BE49-F238E27FC236}">
              <a16:creationId xmlns:a16="http://schemas.microsoft.com/office/drawing/2014/main" id="{4FBE2752-BEDF-4BE4-89C3-D53482CE6702}"/>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32" name="【消防施設】&#10;有形固定資産減価償却率最小値テキスト">
          <a:extLst>
            <a:ext uri="{FF2B5EF4-FFF2-40B4-BE49-F238E27FC236}">
              <a16:creationId xmlns:a16="http://schemas.microsoft.com/office/drawing/2014/main" id="{EC3BC3AE-6FB3-44CA-9FEC-7273D3331955}"/>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33" name="直線コネクタ 732">
          <a:extLst>
            <a:ext uri="{FF2B5EF4-FFF2-40B4-BE49-F238E27FC236}">
              <a16:creationId xmlns:a16="http://schemas.microsoft.com/office/drawing/2014/main" id="{3F416110-0DD8-4822-BBD3-B099316F9B78}"/>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34" name="【消防施設】&#10;有形固定資産減価償却率最大値テキスト">
          <a:extLst>
            <a:ext uri="{FF2B5EF4-FFF2-40B4-BE49-F238E27FC236}">
              <a16:creationId xmlns:a16="http://schemas.microsoft.com/office/drawing/2014/main" id="{0902A218-026C-4D7D-AB66-1AA68C096B8C}"/>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35" name="直線コネクタ 734">
          <a:extLst>
            <a:ext uri="{FF2B5EF4-FFF2-40B4-BE49-F238E27FC236}">
              <a16:creationId xmlns:a16="http://schemas.microsoft.com/office/drawing/2014/main" id="{73C0AFAB-DAB2-4879-B941-7C1BC4ADEFD9}"/>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36" name="【消防施設】&#10;有形固定資産減価償却率平均値テキスト">
          <a:extLst>
            <a:ext uri="{FF2B5EF4-FFF2-40B4-BE49-F238E27FC236}">
              <a16:creationId xmlns:a16="http://schemas.microsoft.com/office/drawing/2014/main" id="{A753C13E-7D08-47D1-8EA7-F5AAF238BC7B}"/>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37" name="フローチャート: 判断 736">
          <a:extLst>
            <a:ext uri="{FF2B5EF4-FFF2-40B4-BE49-F238E27FC236}">
              <a16:creationId xmlns:a16="http://schemas.microsoft.com/office/drawing/2014/main" id="{19546AA5-633B-49A3-8BE7-0313DEA7ED46}"/>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38" name="フローチャート: 判断 737">
          <a:extLst>
            <a:ext uri="{FF2B5EF4-FFF2-40B4-BE49-F238E27FC236}">
              <a16:creationId xmlns:a16="http://schemas.microsoft.com/office/drawing/2014/main" id="{A9716ABD-5227-40BB-98A1-C3E06E1C6365}"/>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39" name="フローチャート: 判断 738">
          <a:extLst>
            <a:ext uri="{FF2B5EF4-FFF2-40B4-BE49-F238E27FC236}">
              <a16:creationId xmlns:a16="http://schemas.microsoft.com/office/drawing/2014/main" id="{341FB2F2-6F9E-497D-9393-6D0598F4439F}"/>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40" name="フローチャート: 判断 739">
          <a:extLst>
            <a:ext uri="{FF2B5EF4-FFF2-40B4-BE49-F238E27FC236}">
              <a16:creationId xmlns:a16="http://schemas.microsoft.com/office/drawing/2014/main" id="{F0D67A86-DE6F-43B3-8360-D0FEAB4F424C}"/>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41" name="フローチャート: 判断 740">
          <a:extLst>
            <a:ext uri="{FF2B5EF4-FFF2-40B4-BE49-F238E27FC236}">
              <a16:creationId xmlns:a16="http://schemas.microsoft.com/office/drawing/2014/main" id="{3E77AC9A-14AD-408B-A19D-EF0A6B3CD911}"/>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CFEC62CE-7F61-4036-80F6-D30A63B1763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A31D3A2F-C55F-4FAD-BC00-F0E56385589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72A3695C-0798-48E7-B6DE-65286A005B1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85F5D5CD-F36D-4C99-9846-B6E9F5A1037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9D3F6C3D-5A20-4C96-A512-DDDAA982D0C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27939</xdr:rowOff>
    </xdr:from>
    <xdr:to>
      <xdr:col>85</xdr:col>
      <xdr:colOff>177800</xdr:colOff>
      <xdr:row>81</xdr:row>
      <xdr:rowOff>129539</xdr:rowOff>
    </xdr:to>
    <xdr:sp macro="" textlink="">
      <xdr:nvSpPr>
        <xdr:cNvPr id="747" name="楕円 746">
          <a:extLst>
            <a:ext uri="{FF2B5EF4-FFF2-40B4-BE49-F238E27FC236}">
              <a16:creationId xmlns:a16="http://schemas.microsoft.com/office/drawing/2014/main" id="{97BA8123-7A83-41EB-8A3E-44F60B9CE7A7}"/>
            </a:ext>
          </a:extLst>
        </xdr:cNvPr>
        <xdr:cNvSpPr/>
      </xdr:nvSpPr>
      <xdr:spPr>
        <a:xfrm>
          <a:off x="16268700" y="1391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50816</xdr:rowOff>
    </xdr:from>
    <xdr:ext cx="405111" cy="259045"/>
    <xdr:sp macro="" textlink="">
      <xdr:nvSpPr>
        <xdr:cNvPr id="748" name="【消防施設】&#10;有形固定資産減価償却率該当値テキスト">
          <a:extLst>
            <a:ext uri="{FF2B5EF4-FFF2-40B4-BE49-F238E27FC236}">
              <a16:creationId xmlns:a16="http://schemas.microsoft.com/office/drawing/2014/main" id="{11339DF9-D678-410F-8328-CE22D39455AC}"/>
            </a:ext>
          </a:extLst>
        </xdr:cNvPr>
        <xdr:cNvSpPr txBox="1"/>
      </xdr:nvSpPr>
      <xdr:spPr>
        <a:xfrm>
          <a:off x="16357600" y="1376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147320</xdr:rowOff>
    </xdr:from>
    <xdr:to>
      <xdr:col>81</xdr:col>
      <xdr:colOff>101600</xdr:colOff>
      <xdr:row>84</xdr:row>
      <xdr:rowOff>77470</xdr:rowOff>
    </xdr:to>
    <xdr:sp macro="" textlink="">
      <xdr:nvSpPr>
        <xdr:cNvPr id="749" name="楕円 748">
          <a:extLst>
            <a:ext uri="{FF2B5EF4-FFF2-40B4-BE49-F238E27FC236}">
              <a16:creationId xmlns:a16="http://schemas.microsoft.com/office/drawing/2014/main" id="{31198815-6CF3-4167-B0EC-946A243699D8}"/>
            </a:ext>
          </a:extLst>
        </xdr:cNvPr>
        <xdr:cNvSpPr/>
      </xdr:nvSpPr>
      <xdr:spPr>
        <a:xfrm>
          <a:off x="15430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78739</xdr:rowOff>
    </xdr:from>
    <xdr:to>
      <xdr:col>85</xdr:col>
      <xdr:colOff>127000</xdr:colOff>
      <xdr:row>84</xdr:row>
      <xdr:rowOff>26670</xdr:rowOff>
    </xdr:to>
    <xdr:cxnSp macro="">
      <xdr:nvCxnSpPr>
        <xdr:cNvPr id="750" name="直線コネクタ 749">
          <a:extLst>
            <a:ext uri="{FF2B5EF4-FFF2-40B4-BE49-F238E27FC236}">
              <a16:creationId xmlns:a16="http://schemas.microsoft.com/office/drawing/2014/main" id="{1B56E1F0-87ED-4E44-ABD9-E4A456C6D88D}"/>
            </a:ext>
          </a:extLst>
        </xdr:cNvPr>
        <xdr:cNvCxnSpPr/>
      </xdr:nvCxnSpPr>
      <xdr:spPr>
        <a:xfrm flipV="1">
          <a:off x="15481300" y="13966189"/>
          <a:ext cx="838200" cy="46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50800</xdr:rowOff>
    </xdr:from>
    <xdr:to>
      <xdr:col>76</xdr:col>
      <xdr:colOff>165100</xdr:colOff>
      <xdr:row>83</xdr:row>
      <xdr:rowOff>152400</xdr:rowOff>
    </xdr:to>
    <xdr:sp macro="" textlink="">
      <xdr:nvSpPr>
        <xdr:cNvPr id="751" name="楕円 750">
          <a:extLst>
            <a:ext uri="{FF2B5EF4-FFF2-40B4-BE49-F238E27FC236}">
              <a16:creationId xmlns:a16="http://schemas.microsoft.com/office/drawing/2014/main" id="{BE5F05F4-64BE-45A2-98AA-2D4B21615245}"/>
            </a:ext>
          </a:extLst>
        </xdr:cNvPr>
        <xdr:cNvSpPr/>
      </xdr:nvSpPr>
      <xdr:spPr>
        <a:xfrm>
          <a:off x="14541500" y="1428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101600</xdr:rowOff>
    </xdr:from>
    <xdr:to>
      <xdr:col>81</xdr:col>
      <xdr:colOff>50800</xdr:colOff>
      <xdr:row>84</xdr:row>
      <xdr:rowOff>26670</xdr:rowOff>
    </xdr:to>
    <xdr:cxnSp macro="">
      <xdr:nvCxnSpPr>
        <xdr:cNvPr id="752" name="直線コネクタ 751">
          <a:extLst>
            <a:ext uri="{FF2B5EF4-FFF2-40B4-BE49-F238E27FC236}">
              <a16:creationId xmlns:a16="http://schemas.microsoft.com/office/drawing/2014/main" id="{494B30A2-58D5-4FF3-8F1C-1B543F7BA794}"/>
            </a:ext>
          </a:extLst>
        </xdr:cNvPr>
        <xdr:cNvCxnSpPr/>
      </xdr:nvCxnSpPr>
      <xdr:spPr>
        <a:xfrm>
          <a:off x="14592300" y="143319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44450</xdr:rowOff>
    </xdr:from>
    <xdr:to>
      <xdr:col>72</xdr:col>
      <xdr:colOff>38100</xdr:colOff>
      <xdr:row>83</xdr:row>
      <xdr:rowOff>146050</xdr:rowOff>
    </xdr:to>
    <xdr:sp macro="" textlink="">
      <xdr:nvSpPr>
        <xdr:cNvPr id="753" name="楕円 752">
          <a:extLst>
            <a:ext uri="{FF2B5EF4-FFF2-40B4-BE49-F238E27FC236}">
              <a16:creationId xmlns:a16="http://schemas.microsoft.com/office/drawing/2014/main" id="{8EF66A6F-2D60-4A4D-B383-DDA8989F3DC2}"/>
            </a:ext>
          </a:extLst>
        </xdr:cNvPr>
        <xdr:cNvSpPr/>
      </xdr:nvSpPr>
      <xdr:spPr>
        <a:xfrm>
          <a:off x="1365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95250</xdr:rowOff>
    </xdr:from>
    <xdr:to>
      <xdr:col>76</xdr:col>
      <xdr:colOff>114300</xdr:colOff>
      <xdr:row>83</xdr:row>
      <xdr:rowOff>101600</xdr:rowOff>
    </xdr:to>
    <xdr:cxnSp macro="">
      <xdr:nvCxnSpPr>
        <xdr:cNvPr id="754" name="直線コネクタ 753">
          <a:extLst>
            <a:ext uri="{FF2B5EF4-FFF2-40B4-BE49-F238E27FC236}">
              <a16:creationId xmlns:a16="http://schemas.microsoft.com/office/drawing/2014/main" id="{A6F9E3FE-8ED8-491D-AC80-0465D87AE3BB}"/>
            </a:ext>
          </a:extLst>
        </xdr:cNvPr>
        <xdr:cNvCxnSpPr/>
      </xdr:nvCxnSpPr>
      <xdr:spPr>
        <a:xfrm>
          <a:off x="13703300" y="1432560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38100</xdr:rowOff>
    </xdr:from>
    <xdr:to>
      <xdr:col>67</xdr:col>
      <xdr:colOff>101600</xdr:colOff>
      <xdr:row>83</xdr:row>
      <xdr:rowOff>139700</xdr:rowOff>
    </xdr:to>
    <xdr:sp macro="" textlink="">
      <xdr:nvSpPr>
        <xdr:cNvPr id="755" name="楕円 754">
          <a:extLst>
            <a:ext uri="{FF2B5EF4-FFF2-40B4-BE49-F238E27FC236}">
              <a16:creationId xmlns:a16="http://schemas.microsoft.com/office/drawing/2014/main" id="{0834AADA-AEE8-4DD5-8DED-9FEAEF32DA63}"/>
            </a:ext>
          </a:extLst>
        </xdr:cNvPr>
        <xdr:cNvSpPr/>
      </xdr:nvSpPr>
      <xdr:spPr>
        <a:xfrm>
          <a:off x="1276350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88900</xdr:rowOff>
    </xdr:from>
    <xdr:to>
      <xdr:col>71</xdr:col>
      <xdr:colOff>177800</xdr:colOff>
      <xdr:row>83</xdr:row>
      <xdr:rowOff>95250</xdr:rowOff>
    </xdr:to>
    <xdr:cxnSp macro="">
      <xdr:nvCxnSpPr>
        <xdr:cNvPr id="756" name="直線コネクタ 755">
          <a:extLst>
            <a:ext uri="{FF2B5EF4-FFF2-40B4-BE49-F238E27FC236}">
              <a16:creationId xmlns:a16="http://schemas.microsoft.com/office/drawing/2014/main" id="{43178AE6-B088-4F8B-BF15-6DE78DDD7BE4}"/>
            </a:ext>
          </a:extLst>
        </xdr:cNvPr>
        <xdr:cNvCxnSpPr/>
      </xdr:nvCxnSpPr>
      <xdr:spPr>
        <a:xfrm>
          <a:off x="12814300" y="143192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57" name="n_1aveValue【消防施設】&#10;有形固定資産減価償却率">
          <a:extLst>
            <a:ext uri="{FF2B5EF4-FFF2-40B4-BE49-F238E27FC236}">
              <a16:creationId xmlns:a16="http://schemas.microsoft.com/office/drawing/2014/main" id="{586988F0-B408-40E9-B64A-8B9D009BC763}"/>
            </a:ext>
          </a:extLst>
        </xdr:cNvPr>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758" name="n_2aveValue【消防施設】&#10;有形固定資産減価償却率">
          <a:extLst>
            <a:ext uri="{FF2B5EF4-FFF2-40B4-BE49-F238E27FC236}">
              <a16:creationId xmlns:a16="http://schemas.microsoft.com/office/drawing/2014/main" id="{9EB1B37A-4E3D-4EC0-AF5F-E9D800635851}"/>
            </a:ext>
          </a:extLst>
        </xdr:cNvPr>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59" name="n_3aveValue【消防施設】&#10;有形固定資産減価償却率">
          <a:extLst>
            <a:ext uri="{FF2B5EF4-FFF2-40B4-BE49-F238E27FC236}">
              <a16:creationId xmlns:a16="http://schemas.microsoft.com/office/drawing/2014/main" id="{F5134C04-6932-451B-B447-865254361594}"/>
            </a:ext>
          </a:extLst>
        </xdr:cNvPr>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760" name="n_4aveValue【消防施設】&#10;有形固定資産減価償却率">
          <a:extLst>
            <a:ext uri="{FF2B5EF4-FFF2-40B4-BE49-F238E27FC236}">
              <a16:creationId xmlns:a16="http://schemas.microsoft.com/office/drawing/2014/main" id="{1DE815BA-2431-4F1B-AE49-409653857FBE}"/>
            </a:ext>
          </a:extLst>
        </xdr:cNvPr>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68597</xdr:rowOff>
    </xdr:from>
    <xdr:ext cx="405111" cy="259045"/>
    <xdr:sp macro="" textlink="">
      <xdr:nvSpPr>
        <xdr:cNvPr id="761" name="n_1mainValue【消防施設】&#10;有形固定資産減価償却率">
          <a:extLst>
            <a:ext uri="{FF2B5EF4-FFF2-40B4-BE49-F238E27FC236}">
              <a16:creationId xmlns:a16="http://schemas.microsoft.com/office/drawing/2014/main" id="{36611E82-C3BC-4B61-9037-854666B3FE1A}"/>
            </a:ext>
          </a:extLst>
        </xdr:cNvPr>
        <xdr:cNvSpPr txBox="1"/>
      </xdr:nvSpPr>
      <xdr:spPr>
        <a:xfrm>
          <a:off x="152660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143527</xdr:rowOff>
    </xdr:from>
    <xdr:ext cx="405111" cy="259045"/>
    <xdr:sp macro="" textlink="">
      <xdr:nvSpPr>
        <xdr:cNvPr id="762" name="n_2mainValue【消防施設】&#10;有形固定資産減価償却率">
          <a:extLst>
            <a:ext uri="{FF2B5EF4-FFF2-40B4-BE49-F238E27FC236}">
              <a16:creationId xmlns:a16="http://schemas.microsoft.com/office/drawing/2014/main" id="{803E9A82-05D4-4F10-B025-7A20F3EDECB0}"/>
            </a:ext>
          </a:extLst>
        </xdr:cNvPr>
        <xdr:cNvSpPr txBox="1"/>
      </xdr:nvSpPr>
      <xdr:spPr>
        <a:xfrm>
          <a:off x="14389744" y="1437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137177</xdr:rowOff>
    </xdr:from>
    <xdr:ext cx="405111" cy="259045"/>
    <xdr:sp macro="" textlink="">
      <xdr:nvSpPr>
        <xdr:cNvPr id="763" name="n_3mainValue【消防施設】&#10;有形固定資産減価償却率">
          <a:extLst>
            <a:ext uri="{FF2B5EF4-FFF2-40B4-BE49-F238E27FC236}">
              <a16:creationId xmlns:a16="http://schemas.microsoft.com/office/drawing/2014/main" id="{C960BC2D-BF02-4B71-A392-07FB87F07A14}"/>
            </a:ext>
          </a:extLst>
        </xdr:cNvPr>
        <xdr:cNvSpPr txBox="1"/>
      </xdr:nvSpPr>
      <xdr:spPr>
        <a:xfrm>
          <a:off x="13500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130827</xdr:rowOff>
    </xdr:from>
    <xdr:ext cx="405111" cy="259045"/>
    <xdr:sp macro="" textlink="">
      <xdr:nvSpPr>
        <xdr:cNvPr id="764" name="n_4mainValue【消防施設】&#10;有形固定資産減価償却率">
          <a:extLst>
            <a:ext uri="{FF2B5EF4-FFF2-40B4-BE49-F238E27FC236}">
              <a16:creationId xmlns:a16="http://schemas.microsoft.com/office/drawing/2014/main" id="{0FE70CB3-208E-46BE-8AD2-4BD869BDF5FC}"/>
            </a:ext>
          </a:extLst>
        </xdr:cNvPr>
        <xdr:cNvSpPr txBox="1"/>
      </xdr:nvSpPr>
      <xdr:spPr>
        <a:xfrm>
          <a:off x="12611744" y="1436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5" name="正方形/長方形 764">
          <a:extLst>
            <a:ext uri="{FF2B5EF4-FFF2-40B4-BE49-F238E27FC236}">
              <a16:creationId xmlns:a16="http://schemas.microsoft.com/office/drawing/2014/main" id="{BE599FB7-7A25-427E-9923-481EBC91CE8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6" name="正方形/長方形 765">
          <a:extLst>
            <a:ext uri="{FF2B5EF4-FFF2-40B4-BE49-F238E27FC236}">
              <a16:creationId xmlns:a16="http://schemas.microsoft.com/office/drawing/2014/main" id="{55EEE548-09A4-460B-8760-FA4ACA8F84F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7" name="正方形/長方形 766">
          <a:extLst>
            <a:ext uri="{FF2B5EF4-FFF2-40B4-BE49-F238E27FC236}">
              <a16:creationId xmlns:a16="http://schemas.microsoft.com/office/drawing/2014/main" id="{46FA4795-2595-45F2-9FE7-34E66CAEA31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8" name="正方形/長方形 767">
          <a:extLst>
            <a:ext uri="{FF2B5EF4-FFF2-40B4-BE49-F238E27FC236}">
              <a16:creationId xmlns:a16="http://schemas.microsoft.com/office/drawing/2014/main" id="{903783B8-DBAE-4839-8B38-3ABD413D109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9" name="正方形/長方形 768">
          <a:extLst>
            <a:ext uri="{FF2B5EF4-FFF2-40B4-BE49-F238E27FC236}">
              <a16:creationId xmlns:a16="http://schemas.microsoft.com/office/drawing/2014/main" id="{7C3A92AD-1D27-473C-ACE3-E8F5A51738F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0" name="正方形/長方形 769">
          <a:extLst>
            <a:ext uri="{FF2B5EF4-FFF2-40B4-BE49-F238E27FC236}">
              <a16:creationId xmlns:a16="http://schemas.microsoft.com/office/drawing/2014/main" id="{2CA4C515-2C99-4154-8460-895066A4650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1" name="正方形/長方形 770">
          <a:extLst>
            <a:ext uri="{FF2B5EF4-FFF2-40B4-BE49-F238E27FC236}">
              <a16:creationId xmlns:a16="http://schemas.microsoft.com/office/drawing/2014/main" id="{B12FC09D-93FC-4658-938E-8A66911415B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2" name="正方形/長方形 771">
          <a:extLst>
            <a:ext uri="{FF2B5EF4-FFF2-40B4-BE49-F238E27FC236}">
              <a16:creationId xmlns:a16="http://schemas.microsoft.com/office/drawing/2014/main" id="{9D5A2ADE-9B2C-4C3D-98D2-D7025894589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3" name="テキスト ボックス 772">
          <a:extLst>
            <a:ext uri="{FF2B5EF4-FFF2-40B4-BE49-F238E27FC236}">
              <a16:creationId xmlns:a16="http://schemas.microsoft.com/office/drawing/2014/main" id="{AAF9D20F-30EA-43A2-8F08-A9C5BA37D66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4" name="直線コネクタ 773">
          <a:extLst>
            <a:ext uri="{FF2B5EF4-FFF2-40B4-BE49-F238E27FC236}">
              <a16:creationId xmlns:a16="http://schemas.microsoft.com/office/drawing/2014/main" id="{845BAE28-255A-47C3-AE98-2FFAF629510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5" name="直線コネクタ 774">
          <a:extLst>
            <a:ext uri="{FF2B5EF4-FFF2-40B4-BE49-F238E27FC236}">
              <a16:creationId xmlns:a16="http://schemas.microsoft.com/office/drawing/2014/main" id="{0F039872-3714-4AC5-8FE6-CA71B2C182F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6" name="テキスト ボックス 775">
          <a:extLst>
            <a:ext uri="{FF2B5EF4-FFF2-40B4-BE49-F238E27FC236}">
              <a16:creationId xmlns:a16="http://schemas.microsoft.com/office/drawing/2014/main" id="{C73A6712-A989-48FA-B116-3EC98FA0FDA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7" name="直線コネクタ 776">
          <a:extLst>
            <a:ext uri="{FF2B5EF4-FFF2-40B4-BE49-F238E27FC236}">
              <a16:creationId xmlns:a16="http://schemas.microsoft.com/office/drawing/2014/main" id="{9500065E-1429-4AF1-9104-3350F3285C3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78" name="テキスト ボックス 777">
          <a:extLst>
            <a:ext uri="{FF2B5EF4-FFF2-40B4-BE49-F238E27FC236}">
              <a16:creationId xmlns:a16="http://schemas.microsoft.com/office/drawing/2014/main" id="{4E687EA5-A10D-493D-8F76-2140391E63BA}"/>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9" name="直線コネクタ 778">
          <a:extLst>
            <a:ext uri="{FF2B5EF4-FFF2-40B4-BE49-F238E27FC236}">
              <a16:creationId xmlns:a16="http://schemas.microsoft.com/office/drawing/2014/main" id="{205E18BD-124D-47D5-8AEB-873B74F59A9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80" name="テキスト ボックス 779">
          <a:extLst>
            <a:ext uri="{FF2B5EF4-FFF2-40B4-BE49-F238E27FC236}">
              <a16:creationId xmlns:a16="http://schemas.microsoft.com/office/drawing/2014/main" id="{223FB062-C154-485F-90B3-FDC39FDE228B}"/>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1" name="直線コネクタ 780">
          <a:extLst>
            <a:ext uri="{FF2B5EF4-FFF2-40B4-BE49-F238E27FC236}">
              <a16:creationId xmlns:a16="http://schemas.microsoft.com/office/drawing/2014/main" id="{7CDEA6AE-78E2-4D31-AA66-D63D724253E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82" name="テキスト ボックス 781">
          <a:extLst>
            <a:ext uri="{FF2B5EF4-FFF2-40B4-BE49-F238E27FC236}">
              <a16:creationId xmlns:a16="http://schemas.microsoft.com/office/drawing/2014/main" id="{E5FA39E5-1C29-4419-8DF2-BE7AB017769D}"/>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3" name="直線コネクタ 782">
          <a:extLst>
            <a:ext uri="{FF2B5EF4-FFF2-40B4-BE49-F238E27FC236}">
              <a16:creationId xmlns:a16="http://schemas.microsoft.com/office/drawing/2014/main" id="{621ECF27-67C5-4B0B-857D-56A140781F2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84" name="テキスト ボックス 783">
          <a:extLst>
            <a:ext uri="{FF2B5EF4-FFF2-40B4-BE49-F238E27FC236}">
              <a16:creationId xmlns:a16="http://schemas.microsoft.com/office/drawing/2014/main" id="{1F24D833-4AC1-48AF-9567-DCBE6B96BEF7}"/>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5" name="直線コネクタ 784">
          <a:extLst>
            <a:ext uri="{FF2B5EF4-FFF2-40B4-BE49-F238E27FC236}">
              <a16:creationId xmlns:a16="http://schemas.microsoft.com/office/drawing/2014/main" id="{02533A99-6456-4B31-BD6C-8182E5F8331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86" name="テキスト ボックス 785">
          <a:extLst>
            <a:ext uri="{FF2B5EF4-FFF2-40B4-BE49-F238E27FC236}">
              <a16:creationId xmlns:a16="http://schemas.microsoft.com/office/drawing/2014/main" id="{BA517D21-52B9-409E-B608-9083372E5C7B}"/>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7" name="【消防施設】&#10;一人当たり面積グラフ枠">
          <a:extLst>
            <a:ext uri="{FF2B5EF4-FFF2-40B4-BE49-F238E27FC236}">
              <a16:creationId xmlns:a16="http://schemas.microsoft.com/office/drawing/2014/main" id="{C2ABA545-0804-44F9-89FD-D05F969BA82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88" name="直線コネクタ 787">
          <a:extLst>
            <a:ext uri="{FF2B5EF4-FFF2-40B4-BE49-F238E27FC236}">
              <a16:creationId xmlns:a16="http://schemas.microsoft.com/office/drawing/2014/main" id="{DABF6C3B-6E4E-441C-BFC0-C33DEEDCC81D}"/>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89" name="【消防施設】&#10;一人当たり面積最小値テキスト">
          <a:extLst>
            <a:ext uri="{FF2B5EF4-FFF2-40B4-BE49-F238E27FC236}">
              <a16:creationId xmlns:a16="http://schemas.microsoft.com/office/drawing/2014/main" id="{2DCDD5FB-675F-4038-9667-BD2E77E8B5B1}"/>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90" name="直線コネクタ 789">
          <a:extLst>
            <a:ext uri="{FF2B5EF4-FFF2-40B4-BE49-F238E27FC236}">
              <a16:creationId xmlns:a16="http://schemas.microsoft.com/office/drawing/2014/main" id="{7D037A2D-D37B-45EA-89DD-0362ECFE805E}"/>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91" name="【消防施設】&#10;一人当たり面積最大値テキスト">
          <a:extLst>
            <a:ext uri="{FF2B5EF4-FFF2-40B4-BE49-F238E27FC236}">
              <a16:creationId xmlns:a16="http://schemas.microsoft.com/office/drawing/2014/main" id="{6AE9A75D-B975-44EA-88BF-521FC4A80B04}"/>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92" name="直線コネクタ 791">
          <a:extLst>
            <a:ext uri="{FF2B5EF4-FFF2-40B4-BE49-F238E27FC236}">
              <a16:creationId xmlns:a16="http://schemas.microsoft.com/office/drawing/2014/main" id="{0DD0724A-8AE9-4295-BEF0-D605868AB51E}"/>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93" name="【消防施設】&#10;一人当たり面積平均値テキスト">
          <a:extLst>
            <a:ext uri="{FF2B5EF4-FFF2-40B4-BE49-F238E27FC236}">
              <a16:creationId xmlns:a16="http://schemas.microsoft.com/office/drawing/2014/main" id="{4CE64581-D477-4EF3-A013-B1882D151339}"/>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94" name="フローチャート: 判断 793">
          <a:extLst>
            <a:ext uri="{FF2B5EF4-FFF2-40B4-BE49-F238E27FC236}">
              <a16:creationId xmlns:a16="http://schemas.microsoft.com/office/drawing/2014/main" id="{6BBB2298-3097-48A0-AD6D-C9CD45DDD504}"/>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95" name="フローチャート: 判断 794">
          <a:extLst>
            <a:ext uri="{FF2B5EF4-FFF2-40B4-BE49-F238E27FC236}">
              <a16:creationId xmlns:a16="http://schemas.microsoft.com/office/drawing/2014/main" id="{560820D4-FDEB-4B77-A8EA-002C8FC77E3F}"/>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96" name="フローチャート: 判断 795">
          <a:extLst>
            <a:ext uri="{FF2B5EF4-FFF2-40B4-BE49-F238E27FC236}">
              <a16:creationId xmlns:a16="http://schemas.microsoft.com/office/drawing/2014/main" id="{9738665D-F0D5-4E86-8897-5E0BBFC5AD77}"/>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97" name="フローチャート: 判断 796">
          <a:extLst>
            <a:ext uri="{FF2B5EF4-FFF2-40B4-BE49-F238E27FC236}">
              <a16:creationId xmlns:a16="http://schemas.microsoft.com/office/drawing/2014/main" id="{10CB80F5-47D0-4729-ACC7-1FEAA68A66C1}"/>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98" name="フローチャート: 判断 797">
          <a:extLst>
            <a:ext uri="{FF2B5EF4-FFF2-40B4-BE49-F238E27FC236}">
              <a16:creationId xmlns:a16="http://schemas.microsoft.com/office/drawing/2014/main" id="{05DAC2E8-55A8-4905-A70C-FBBE1649B737}"/>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9" name="テキスト ボックス 798">
          <a:extLst>
            <a:ext uri="{FF2B5EF4-FFF2-40B4-BE49-F238E27FC236}">
              <a16:creationId xmlns:a16="http://schemas.microsoft.com/office/drawing/2014/main" id="{8B9BAA80-5F37-4105-BEBF-D49E55BF441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862EA2B7-D8A1-4626-B6CC-EE3C7A377C9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4A5B5887-59E1-4DC0-AF10-A8C0960830E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A4B961B7-48B6-43B5-86F3-0244CCB4042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BE0CF40B-0D55-4BB6-843F-DC1B4B8547D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63249</xdr:rowOff>
    </xdr:from>
    <xdr:to>
      <xdr:col>116</xdr:col>
      <xdr:colOff>114300</xdr:colOff>
      <xdr:row>86</xdr:row>
      <xdr:rowOff>164849</xdr:rowOff>
    </xdr:to>
    <xdr:sp macro="" textlink="">
      <xdr:nvSpPr>
        <xdr:cNvPr id="804" name="楕円 803">
          <a:extLst>
            <a:ext uri="{FF2B5EF4-FFF2-40B4-BE49-F238E27FC236}">
              <a16:creationId xmlns:a16="http://schemas.microsoft.com/office/drawing/2014/main" id="{E715530E-FC18-47A8-8A68-20E4CC9389E5}"/>
            </a:ext>
          </a:extLst>
        </xdr:cNvPr>
        <xdr:cNvSpPr/>
      </xdr:nvSpPr>
      <xdr:spPr>
        <a:xfrm>
          <a:off x="22110700" y="148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34487</xdr:rowOff>
    </xdr:from>
    <xdr:ext cx="469744" cy="259045"/>
    <xdr:sp macro="" textlink="">
      <xdr:nvSpPr>
        <xdr:cNvPr id="805" name="【消防施設】&#10;一人当たり面積該当値テキスト">
          <a:extLst>
            <a:ext uri="{FF2B5EF4-FFF2-40B4-BE49-F238E27FC236}">
              <a16:creationId xmlns:a16="http://schemas.microsoft.com/office/drawing/2014/main" id="{F8BDCD24-8C65-400B-8495-7B396CE90DBB}"/>
            </a:ext>
          </a:extLst>
        </xdr:cNvPr>
        <xdr:cNvSpPr txBox="1"/>
      </xdr:nvSpPr>
      <xdr:spPr>
        <a:xfrm>
          <a:off x="22199600" y="147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62891</xdr:rowOff>
    </xdr:from>
    <xdr:to>
      <xdr:col>112</xdr:col>
      <xdr:colOff>38100</xdr:colOff>
      <xdr:row>86</xdr:row>
      <xdr:rowOff>164491</xdr:rowOff>
    </xdr:to>
    <xdr:sp macro="" textlink="">
      <xdr:nvSpPr>
        <xdr:cNvPr id="806" name="楕円 805">
          <a:extLst>
            <a:ext uri="{FF2B5EF4-FFF2-40B4-BE49-F238E27FC236}">
              <a16:creationId xmlns:a16="http://schemas.microsoft.com/office/drawing/2014/main" id="{6AFE89E6-8C20-45EF-94BB-2054E3BE812D}"/>
            </a:ext>
          </a:extLst>
        </xdr:cNvPr>
        <xdr:cNvSpPr/>
      </xdr:nvSpPr>
      <xdr:spPr>
        <a:xfrm>
          <a:off x="21272500" y="1480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113691</xdr:rowOff>
    </xdr:from>
    <xdr:to>
      <xdr:col>116</xdr:col>
      <xdr:colOff>63500</xdr:colOff>
      <xdr:row>86</xdr:row>
      <xdr:rowOff>114049</xdr:rowOff>
    </xdr:to>
    <xdr:cxnSp macro="">
      <xdr:nvCxnSpPr>
        <xdr:cNvPr id="807" name="直線コネクタ 806">
          <a:extLst>
            <a:ext uri="{FF2B5EF4-FFF2-40B4-BE49-F238E27FC236}">
              <a16:creationId xmlns:a16="http://schemas.microsoft.com/office/drawing/2014/main" id="{57EA3330-6727-4352-AD42-8DC0814DBFAB}"/>
            </a:ext>
          </a:extLst>
        </xdr:cNvPr>
        <xdr:cNvCxnSpPr/>
      </xdr:nvCxnSpPr>
      <xdr:spPr>
        <a:xfrm>
          <a:off x="21323300" y="14858391"/>
          <a:ext cx="8382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63139</xdr:rowOff>
    </xdr:from>
    <xdr:to>
      <xdr:col>107</xdr:col>
      <xdr:colOff>101600</xdr:colOff>
      <xdr:row>86</xdr:row>
      <xdr:rowOff>164739</xdr:rowOff>
    </xdr:to>
    <xdr:sp macro="" textlink="">
      <xdr:nvSpPr>
        <xdr:cNvPr id="808" name="楕円 807">
          <a:extLst>
            <a:ext uri="{FF2B5EF4-FFF2-40B4-BE49-F238E27FC236}">
              <a16:creationId xmlns:a16="http://schemas.microsoft.com/office/drawing/2014/main" id="{3AEE21FC-68B3-4B42-9B85-6C73EF82283C}"/>
            </a:ext>
          </a:extLst>
        </xdr:cNvPr>
        <xdr:cNvSpPr/>
      </xdr:nvSpPr>
      <xdr:spPr>
        <a:xfrm>
          <a:off x="20383500" y="1480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113691</xdr:rowOff>
    </xdr:from>
    <xdr:to>
      <xdr:col>111</xdr:col>
      <xdr:colOff>177800</xdr:colOff>
      <xdr:row>86</xdr:row>
      <xdr:rowOff>113939</xdr:rowOff>
    </xdr:to>
    <xdr:cxnSp macro="">
      <xdr:nvCxnSpPr>
        <xdr:cNvPr id="809" name="直線コネクタ 808">
          <a:extLst>
            <a:ext uri="{FF2B5EF4-FFF2-40B4-BE49-F238E27FC236}">
              <a16:creationId xmlns:a16="http://schemas.microsoft.com/office/drawing/2014/main" id="{62D42A5A-0AAB-4D69-911C-5849D3D98C97}"/>
            </a:ext>
          </a:extLst>
        </xdr:cNvPr>
        <xdr:cNvCxnSpPr/>
      </xdr:nvCxnSpPr>
      <xdr:spPr>
        <a:xfrm flipV="1">
          <a:off x="20434300" y="14858391"/>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63145</xdr:rowOff>
    </xdr:from>
    <xdr:to>
      <xdr:col>102</xdr:col>
      <xdr:colOff>165100</xdr:colOff>
      <xdr:row>86</xdr:row>
      <xdr:rowOff>164745</xdr:rowOff>
    </xdr:to>
    <xdr:sp macro="" textlink="">
      <xdr:nvSpPr>
        <xdr:cNvPr id="810" name="楕円 809">
          <a:extLst>
            <a:ext uri="{FF2B5EF4-FFF2-40B4-BE49-F238E27FC236}">
              <a16:creationId xmlns:a16="http://schemas.microsoft.com/office/drawing/2014/main" id="{4CC51EB5-C801-4674-AE0B-8C9E2D586E3B}"/>
            </a:ext>
          </a:extLst>
        </xdr:cNvPr>
        <xdr:cNvSpPr/>
      </xdr:nvSpPr>
      <xdr:spPr>
        <a:xfrm>
          <a:off x="19494500" y="1480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113939</xdr:rowOff>
    </xdr:from>
    <xdr:to>
      <xdr:col>107</xdr:col>
      <xdr:colOff>50800</xdr:colOff>
      <xdr:row>86</xdr:row>
      <xdr:rowOff>113945</xdr:rowOff>
    </xdr:to>
    <xdr:cxnSp macro="">
      <xdr:nvCxnSpPr>
        <xdr:cNvPr id="811" name="直線コネクタ 810">
          <a:extLst>
            <a:ext uri="{FF2B5EF4-FFF2-40B4-BE49-F238E27FC236}">
              <a16:creationId xmlns:a16="http://schemas.microsoft.com/office/drawing/2014/main" id="{72A94330-80D1-4702-8393-15296C3A77B8}"/>
            </a:ext>
          </a:extLst>
        </xdr:cNvPr>
        <xdr:cNvCxnSpPr/>
      </xdr:nvCxnSpPr>
      <xdr:spPr>
        <a:xfrm flipV="1">
          <a:off x="19545300" y="14858639"/>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63215</xdr:rowOff>
    </xdr:from>
    <xdr:to>
      <xdr:col>98</xdr:col>
      <xdr:colOff>38100</xdr:colOff>
      <xdr:row>86</xdr:row>
      <xdr:rowOff>164815</xdr:rowOff>
    </xdr:to>
    <xdr:sp macro="" textlink="">
      <xdr:nvSpPr>
        <xdr:cNvPr id="812" name="楕円 811">
          <a:extLst>
            <a:ext uri="{FF2B5EF4-FFF2-40B4-BE49-F238E27FC236}">
              <a16:creationId xmlns:a16="http://schemas.microsoft.com/office/drawing/2014/main" id="{130A045E-A5E0-49C4-A262-920ABDD5852B}"/>
            </a:ext>
          </a:extLst>
        </xdr:cNvPr>
        <xdr:cNvSpPr/>
      </xdr:nvSpPr>
      <xdr:spPr>
        <a:xfrm>
          <a:off x="18605500" y="1480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113945</xdr:rowOff>
    </xdr:from>
    <xdr:to>
      <xdr:col>102</xdr:col>
      <xdr:colOff>114300</xdr:colOff>
      <xdr:row>86</xdr:row>
      <xdr:rowOff>114015</xdr:rowOff>
    </xdr:to>
    <xdr:cxnSp macro="">
      <xdr:nvCxnSpPr>
        <xdr:cNvPr id="813" name="直線コネクタ 812">
          <a:extLst>
            <a:ext uri="{FF2B5EF4-FFF2-40B4-BE49-F238E27FC236}">
              <a16:creationId xmlns:a16="http://schemas.microsoft.com/office/drawing/2014/main" id="{5FB21A9E-CBEF-4D3C-9372-089D238090A5}"/>
            </a:ext>
          </a:extLst>
        </xdr:cNvPr>
        <xdr:cNvCxnSpPr/>
      </xdr:nvCxnSpPr>
      <xdr:spPr>
        <a:xfrm flipV="1">
          <a:off x="18656300" y="14858645"/>
          <a:ext cx="8890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814" name="n_1aveValue【消防施設】&#10;一人当たり面積">
          <a:extLst>
            <a:ext uri="{FF2B5EF4-FFF2-40B4-BE49-F238E27FC236}">
              <a16:creationId xmlns:a16="http://schemas.microsoft.com/office/drawing/2014/main" id="{3D0EBDB4-C6E1-4D03-86AC-4C3FE563F146}"/>
            </a:ext>
          </a:extLst>
        </xdr:cNvPr>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815" name="n_2aveValue【消防施設】&#10;一人当たり面積">
          <a:extLst>
            <a:ext uri="{FF2B5EF4-FFF2-40B4-BE49-F238E27FC236}">
              <a16:creationId xmlns:a16="http://schemas.microsoft.com/office/drawing/2014/main" id="{BE1A7437-4A90-4D39-AF8C-32C56FC16CFD}"/>
            </a:ext>
          </a:extLst>
        </xdr:cNvPr>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816" name="n_3aveValue【消防施設】&#10;一人当たり面積">
          <a:extLst>
            <a:ext uri="{FF2B5EF4-FFF2-40B4-BE49-F238E27FC236}">
              <a16:creationId xmlns:a16="http://schemas.microsoft.com/office/drawing/2014/main" id="{62F2756B-9584-4E37-A063-3BF59466DCE4}"/>
            </a:ext>
          </a:extLst>
        </xdr:cNvPr>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817" name="n_4aveValue【消防施設】&#10;一人当たり面積">
          <a:extLst>
            <a:ext uri="{FF2B5EF4-FFF2-40B4-BE49-F238E27FC236}">
              <a16:creationId xmlns:a16="http://schemas.microsoft.com/office/drawing/2014/main" id="{930BC3F5-690D-4827-8F35-C6D2952C6B50}"/>
            </a:ext>
          </a:extLst>
        </xdr:cNvPr>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9568</xdr:rowOff>
    </xdr:from>
    <xdr:ext cx="469744" cy="259045"/>
    <xdr:sp macro="" textlink="">
      <xdr:nvSpPr>
        <xdr:cNvPr id="818" name="n_1mainValue【消防施設】&#10;一人当たり面積">
          <a:extLst>
            <a:ext uri="{FF2B5EF4-FFF2-40B4-BE49-F238E27FC236}">
              <a16:creationId xmlns:a16="http://schemas.microsoft.com/office/drawing/2014/main" id="{1C98E54B-375E-40E1-A5A7-1C370E50065F}"/>
            </a:ext>
          </a:extLst>
        </xdr:cNvPr>
        <xdr:cNvSpPr txBox="1"/>
      </xdr:nvSpPr>
      <xdr:spPr>
        <a:xfrm>
          <a:off x="21075727" y="1458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155866</xdr:rowOff>
    </xdr:from>
    <xdr:ext cx="469744" cy="259045"/>
    <xdr:sp macro="" textlink="">
      <xdr:nvSpPr>
        <xdr:cNvPr id="819" name="n_2mainValue【消防施設】&#10;一人当たり面積">
          <a:extLst>
            <a:ext uri="{FF2B5EF4-FFF2-40B4-BE49-F238E27FC236}">
              <a16:creationId xmlns:a16="http://schemas.microsoft.com/office/drawing/2014/main" id="{6A935098-5C02-4C0B-B960-E399231C0A14}"/>
            </a:ext>
          </a:extLst>
        </xdr:cNvPr>
        <xdr:cNvSpPr txBox="1"/>
      </xdr:nvSpPr>
      <xdr:spPr>
        <a:xfrm>
          <a:off x="20199427" y="1490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155872</xdr:rowOff>
    </xdr:from>
    <xdr:ext cx="469744" cy="259045"/>
    <xdr:sp macro="" textlink="">
      <xdr:nvSpPr>
        <xdr:cNvPr id="820" name="n_3mainValue【消防施設】&#10;一人当たり面積">
          <a:extLst>
            <a:ext uri="{FF2B5EF4-FFF2-40B4-BE49-F238E27FC236}">
              <a16:creationId xmlns:a16="http://schemas.microsoft.com/office/drawing/2014/main" id="{22A8F789-8BFF-45BD-A650-B13FC382D42B}"/>
            </a:ext>
          </a:extLst>
        </xdr:cNvPr>
        <xdr:cNvSpPr txBox="1"/>
      </xdr:nvSpPr>
      <xdr:spPr>
        <a:xfrm>
          <a:off x="19310427" y="1490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155942</xdr:rowOff>
    </xdr:from>
    <xdr:ext cx="469744" cy="259045"/>
    <xdr:sp macro="" textlink="">
      <xdr:nvSpPr>
        <xdr:cNvPr id="821" name="n_4mainValue【消防施設】&#10;一人当たり面積">
          <a:extLst>
            <a:ext uri="{FF2B5EF4-FFF2-40B4-BE49-F238E27FC236}">
              <a16:creationId xmlns:a16="http://schemas.microsoft.com/office/drawing/2014/main" id="{E886A3CD-B2EE-4651-9DA7-298AF9FE2467}"/>
            </a:ext>
          </a:extLst>
        </xdr:cNvPr>
        <xdr:cNvSpPr txBox="1"/>
      </xdr:nvSpPr>
      <xdr:spPr>
        <a:xfrm>
          <a:off x="18421427" y="1490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2" name="正方形/長方形 821">
          <a:extLst>
            <a:ext uri="{FF2B5EF4-FFF2-40B4-BE49-F238E27FC236}">
              <a16:creationId xmlns:a16="http://schemas.microsoft.com/office/drawing/2014/main" id="{1D8B0090-01E6-446A-973F-1ABFC85E43A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3" name="正方形/長方形 822">
          <a:extLst>
            <a:ext uri="{FF2B5EF4-FFF2-40B4-BE49-F238E27FC236}">
              <a16:creationId xmlns:a16="http://schemas.microsoft.com/office/drawing/2014/main" id="{E36D942D-CCE9-47D6-8B23-DA85949572B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4" name="正方形/長方形 823">
          <a:extLst>
            <a:ext uri="{FF2B5EF4-FFF2-40B4-BE49-F238E27FC236}">
              <a16:creationId xmlns:a16="http://schemas.microsoft.com/office/drawing/2014/main" id="{06F6F83B-9F7B-4FC5-A6C1-193289DADFE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5" name="正方形/長方形 824">
          <a:extLst>
            <a:ext uri="{FF2B5EF4-FFF2-40B4-BE49-F238E27FC236}">
              <a16:creationId xmlns:a16="http://schemas.microsoft.com/office/drawing/2014/main" id="{9DF6E417-FBBE-4C70-9DE1-548DED2C357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6" name="正方形/長方形 825">
          <a:extLst>
            <a:ext uri="{FF2B5EF4-FFF2-40B4-BE49-F238E27FC236}">
              <a16:creationId xmlns:a16="http://schemas.microsoft.com/office/drawing/2014/main" id="{A89E718D-1D07-477B-9F42-8CC93278870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7" name="正方形/長方形 826">
          <a:extLst>
            <a:ext uri="{FF2B5EF4-FFF2-40B4-BE49-F238E27FC236}">
              <a16:creationId xmlns:a16="http://schemas.microsoft.com/office/drawing/2014/main" id="{83A764A8-342D-4E36-B9BF-531409969EF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8" name="正方形/長方形 827">
          <a:extLst>
            <a:ext uri="{FF2B5EF4-FFF2-40B4-BE49-F238E27FC236}">
              <a16:creationId xmlns:a16="http://schemas.microsoft.com/office/drawing/2014/main" id="{D1E2E4C7-7172-4062-859E-0E52CB6EC17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9" name="正方形/長方形 828">
          <a:extLst>
            <a:ext uri="{FF2B5EF4-FFF2-40B4-BE49-F238E27FC236}">
              <a16:creationId xmlns:a16="http://schemas.microsoft.com/office/drawing/2014/main" id="{0E11C45C-941A-4CD6-98E4-2E2E3C9E1CF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0" name="テキスト ボックス 829">
          <a:extLst>
            <a:ext uri="{FF2B5EF4-FFF2-40B4-BE49-F238E27FC236}">
              <a16:creationId xmlns:a16="http://schemas.microsoft.com/office/drawing/2014/main" id="{53CC0DEB-8879-4A42-AD97-A6E8613CBEB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1" name="直線コネクタ 830">
          <a:extLst>
            <a:ext uri="{FF2B5EF4-FFF2-40B4-BE49-F238E27FC236}">
              <a16:creationId xmlns:a16="http://schemas.microsoft.com/office/drawing/2014/main" id="{F008A869-1E82-4C08-AA51-1C7C4F09850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2" name="テキスト ボックス 831">
          <a:extLst>
            <a:ext uri="{FF2B5EF4-FFF2-40B4-BE49-F238E27FC236}">
              <a16:creationId xmlns:a16="http://schemas.microsoft.com/office/drawing/2014/main" id="{135AB67A-953F-443D-BC59-337118761CD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3" name="直線コネクタ 832">
          <a:extLst>
            <a:ext uri="{FF2B5EF4-FFF2-40B4-BE49-F238E27FC236}">
              <a16:creationId xmlns:a16="http://schemas.microsoft.com/office/drawing/2014/main" id="{2BE84B45-F00C-43A4-B70E-4B12145361C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4" name="テキスト ボックス 833">
          <a:extLst>
            <a:ext uri="{FF2B5EF4-FFF2-40B4-BE49-F238E27FC236}">
              <a16:creationId xmlns:a16="http://schemas.microsoft.com/office/drawing/2014/main" id="{B5C7120C-AA80-489F-ACCA-F2ECEAB18E3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5" name="直線コネクタ 834">
          <a:extLst>
            <a:ext uri="{FF2B5EF4-FFF2-40B4-BE49-F238E27FC236}">
              <a16:creationId xmlns:a16="http://schemas.microsoft.com/office/drawing/2014/main" id="{DA0E4852-5049-4446-966E-B50FDD6A8E4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6" name="テキスト ボックス 835">
          <a:extLst>
            <a:ext uri="{FF2B5EF4-FFF2-40B4-BE49-F238E27FC236}">
              <a16:creationId xmlns:a16="http://schemas.microsoft.com/office/drawing/2014/main" id="{582C6ACE-041C-41C8-AFB2-0AD2C8EFA71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7" name="直線コネクタ 836">
          <a:extLst>
            <a:ext uri="{FF2B5EF4-FFF2-40B4-BE49-F238E27FC236}">
              <a16:creationId xmlns:a16="http://schemas.microsoft.com/office/drawing/2014/main" id="{552F231B-1C67-47A3-AC62-7E4BF049211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8" name="テキスト ボックス 837">
          <a:extLst>
            <a:ext uri="{FF2B5EF4-FFF2-40B4-BE49-F238E27FC236}">
              <a16:creationId xmlns:a16="http://schemas.microsoft.com/office/drawing/2014/main" id="{5BF5B274-597C-467F-B63F-EFEBD4C2065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9" name="直線コネクタ 838">
          <a:extLst>
            <a:ext uri="{FF2B5EF4-FFF2-40B4-BE49-F238E27FC236}">
              <a16:creationId xmlns:a16="http://schemas.microsoft.com/office/drawing/2014/main" id="{10AD0736-92E8-4A47-A251-AF8547C2E98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0" name="テキスト ボックス 839">
          <a:extLst>
            <a:ext uri="{FF2B5EF4-FFF2-40B4-BE49-F238E27FC236}">
              <a16:creationId xmlns:a16="http://schemas.microsoft.com/office/drawing/2014/main" id="{ADA32AAA-1DE5-4A59-8F34-0CD52EA948F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1" name="直線コネクタ 840">
          <a:extLst>
            <a:ext uri="{FF2B5EF4-FFF2-40B4-BE49-F238E27FC236}">
              <a16:creationId xmlns:a16="http://schemas.microsoft.com/office/drawing/2014/main" id="{38E897C6-1743-49EA-BF6A-313171E4B01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2" name="テキスト ボックス 841">
          <a:extLst>
            <a:ext uri="{FF2B5EF4-FFF2-40B4-BE49-F238E27FC236}">
              <a16:creationId xmlns:a16="http://schemas.microsoft.com/office/drawing/2014/main" id="{7AD2C5E6-69E0-4953-AEE4-914AE09EAB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3" name="直線コネクタ 842">
          <a:extLst>
            <a:ext uri="{FF2B5EF4-FFF2-40B4-BE49-F238E27FC236}">
              <a16:creationId xmlns:a16="http://schemas.microsoft.com/office/drawing/2014/main" id="{CA245016-5F5E-490B-AA58-1C0316355BA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4" name="テキスト ボックス 843">
          <a:extLst>
            <a:ext uri="{FF2B5EF4-FFF2-40B4-BE49-F238E27FC236}">
              <a16:creationId xmlns:a16="http://schemas.microsoft.com/office/drawing/2014/main" id="{A44C4930-DCB0-42ED-9386-D303A8E7167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5" name="直線コネクタ 844">
          <a:extLst>
            <a:ext uri="{FF2B5EF4-FFF2-40B4-BE49-F238E27FC236}">
              <a16:creationId xmlns:a16="http://schemas.microsoft.com/office/drawing/2014/main" id="{C2E0B424-0A62-4C82-B7E3-7FE6B410EA5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庁舎】&#10;有形固定資産減価償却率グラフ枠">
          <a:extLst>
            <a:ext uri="{FF2B5EF4-FFF2-40B4-BE49-F238E27FC236}">
              <a16:creationId xmlns:a16="http://schemas.microsoft.com/office/drawing/2014/main" id="{91BF868E-8F32-4D72-8D3A-44A15298BAD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47" name="直線コネクタ 846">
          <a:extLst>
            <a:ext uri="{FF2B5EF4-FFF2-40B4-BE49-F238E27FC236}">
              <a16:creationId xmlns:a16="http://schemas.microsoft.com/office/drawing/2014/main" id="{A97ADC8B-8BFE-4B9E-BC03-AF00D90375B1}"/>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8" name="【庁舎】&#10;有形固定資産減価償却率最小値テキスト">
          <a:extLst>
            <a:ext uri="{FF2B5EF4-FFF2-40B4-BE49-F238E27FC236}">
              <a16:creationId xmlns:a16="http://schemas.microsoft.com/office/drawing/2014/main" id="{409BD11B-47A3-48A4-AFC0-DD7933D3B70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9" name="直線コネクタ 848">
          <a:extLst>
            <a:ext uri="{FF2B5EF4-FFF2-40B4-BE49-F238E27FC236}">
              <a16:creationId xmlns:a16="http://schemas.microsoft.com/office/drawing/2014/main" id="{D610102D-C915-49C3-BBB0-1D4538CFD0E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50" name="【庁舎】&#10;有形固定資産減価償却率最大値テキスト">
          <a:extLst>
            <a:ext uri="{FF2B5EF4-FFF2-40B4-BE49-F238E27FC236}">
              <a16:creationId xmlns:a16="http://schemas.microsoft.com/office/drawing/2014/main" id="{1FDCC118-BE6C-4D52-9561-D7DEAA8C791B}"/>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51" name="直線コネクタ 850">
          <a:extLst>
            <a:ext uri="{FF2B5EF4-FFF2-40B4-BE49-F238E27FC236}">
              <a16:creationId xmlns:a16="http://schemas.microsoft.com/office/drawing/2014/main" id="{2FC805CB-48C8-4441-B485-0DC924F3BBCC}"/>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852" name="【庁舎】&#10;有形固定資産減価償却率平均値テキスト">
          <a:extLst>
            <a:ext uri="{FF2B5EF4-FFF2-40B4-BE49-F238E27FC236}">
              <a16:creationId xmlns:a16="http://schemas.microsoft.com/office/drawing/2014/main" id="{11D13F25-15C2-4E84-9090-3BAA454E486B}"/>
            </a:ext>
          </a:extLst>
        </xdr:cNvPr>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53" name="フローチャート: 判断 852">
          <a:extLst>
            <a:ext uri="{FF2B5EF4-FFF2-40B4-BE49-F238E27FC236}">
              <a16:creationId xmlns:a16="http://schemas.microsoft.com/office/drawing/2014/main" id="{EBDFBA3D-DDDC-4270-BD08-172F45954F9A}"/>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54" name="フローチャート: 判断 853">
          <a:extLst>
            <a:ext uri="{FF2B5EF4-FFF2-40B4-BE49-F238E27FC236}">
              <a16:creationId xmlns:a16="http://schemas.microsoft.com/office/drawing/2014/main" id="{E629FD2E-5948-497F-9734-F56EF6DD242D}"/>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55" name="フローチャート: 判断 854">
          <a:extLst>
            <a:ext uri="{FF2B5EF4-FFF2-40B4-BE49-F238E27FC236}">
              <a16:creationId xmlns:a16="http://schemas.microsoft.com/office/drawing/2014/main" id="{451B5CF9-5D0B-4199-A606-8E5818150E44}"/>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56" name="フローチャート: 判断 855">
          <a:extLst>
            <a:ext uri="{FF2B5EF4-FFF2-40B4-BE49-F238E27FC236}">
              <a16:creationId xmlns:a16="http://schemas.microsoft.com/office/drawing/2014/main" id="{EBE69F3E-9FBF-4906-A44C-4F4AA81F7E79}"/>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57" name="フローチャート: 判断 856">
          <a:extLst>
            <a:ext uri="{FF2B5EF4-FFF2-40B4-BE49-F238E27FC236}">
              <a16:creationId xmlns:a16="http://schemas.microsoft.com/office/drawing/2014/main" id="{C459FF85-4F3E-4F6C-A139-419FA971A1D2}"/>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94C6DC8C-9439-4BA0-AFF1-DC2D42410A6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CF8885CE-2056-4728-988F-46EBAF7767A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ED04DF89-84FF-4833-9036-D4AA1A6FF0A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387290C7-06F7-44CD-8069-3A99852D25F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C3E21CCB-95A3-4B46-9865-E16B1B2BBFB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863" name="楕円 862">
          <a:extLst>
            <a:ext uri="{FF2B5EF4-FFF2-40B4-BE49-F238E27FC236}">
              <a16:creationId xmlns:a16="http://schemas.microsoft.com/office/drawing/2014/main" id="{7951C421-BA99-48C2-9117-D65847DA825B}"/>
            </a:ext>
          </a:extLst>
        </xdr:cNvPr>
        <xdr:cNvSpPr/>
      </xdr:nvSpPr>
      <xdr:spPr>
        <a:xfrm>
          <a:off x="162687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7456</xdr:rowOff>
    </xdr:from>
    <xdr:ext cx="405111" cy="259045"/>
    <xdr:sp macro="" textlink="">
      <xdr:nvSpPr>
        <xdr:cNvPr id="864" name="【庁舎】&#10;有形固定資産減価償却率該当値テキスト">
          <a:extLst>
            <a:ext uri="{FF2B5EF4-FFF2-40B4-BE49-F238E27FC236}">
              <a16:creationId xmlns:a16="http://schemas.microsoft.com/office/drawing/2014/main" id="{7AC32C3E-DE8A-4B35-B662-02590C4BFF39}"/>
            </a:ext>
          </a:extLst>
        </xdr:cNvPr>
        <xdr:cNvSpPr txBox="1"/>
      </xdr:nvSpPr>
      <xdr:spPr>
        <a:xfrm>
          <a:off x="16357600" y="17666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69487</xdr:rowOff>
    </xdr:from>
    <xdr:to>
      <xdr:col>81</xdr:col>
      <xdr:colOff>101600</xdr:colOff>
      <xdr:row>103</xdr:row>
      <xdr:rowOff>171087</xdr:rowOff>
    </xdr:to>
    <xdr:sp macro="" textlink="">
      <xdr:nvSpPr>
        <xdr:cNvPr id="865" name="楕円 864">
          <a:extLst>
            <a:ext uri="{FF2B5EF4-FFF2-40B4-BE49-F238E27FC236}">
              <a16:creationId xmlns:a16="http://schemas.microsoft.com/office/drawing/2014/main" id="{CC117F44-0788-4427-9113-0D145999F9CF}"/>
            </a:ext>
          </a:extLst>
        </xdr:cNvPr>
        <xdr:cNvSpPr/>
      </xdr:nvSpPr>
      <xdr:spPr>
        <a:xfrm>
          <a:off x="15430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120287</xdr:rowOff>
    </xdr:from>
    <xdr:to>
      <xdr:col>85</xdr:col>
      <xdr:colOff>127000</xdr:colOff>
      <xdr:row>104</xdr:row>
      <xdr:rowOff>35379</xdr:rowOff>
    </xdr:to>
    <xdr:cxnSp macro="">
      <xdr:nvCxnSpPr>
        <xdr:cNvPr id="866" name="直線コネクタ 865">
          <a:extLst>
            <a:ext uri="{FF2B5EF4-FFF2-40B4-BE49-F238E27FC236}">
              <a16:creationId xmlns:a16="http://schemas.microsoft.com/office/drawing/2014/main" id="{9661CAF3-6EC7-4460-B460-E6FCA674F988}"/>
            </a:ext>
          </a:extLst>
        </xdr:cNvPr>
        <xdr:cNvCxnSpPr/>
      </xdr:nvCxnSpPr>
      <xdr:spPr>
        <a:xfrm>
          <a:off x="15481300" y="17779637"/>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867" name="楕円 866">
          <a:extLst>
            <a:ext uri="{FF2B5EF4-FFF2-40B4-BE49-F238E27FC236}">
              <a16:creationId xmlns:a16="http://schemas.microsoft.com/office/drawing/2014/main" id="{F7B9E69E-034F-4E18-8CD1-45F215630DBB}"/>
            </a:ext>
          </a:extLst>
        </xdr:cNvPr>
        <xdr:cNvSpPr/>
      </xdr:nvSpPr>
      <xdr:spPr>
        <a:xfrm>
          <a:off x="145415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89263</xdr:rowOff>
    </xdr:from>
    <xdr:to>
      <xdr:col>81</xdr:col>
      <xdr:colOff>50800</xdr:colOff>
      <xdr:row>103</xdr:row>
      <xdr:rowOff>120287</xdr:rowOff>
    </xdr:to>
    <xdr:cxnSp macro="">
      <xdr:nvCxnSpPr>
        <xdr:cNvPr id="868" name="直線コネクタ 867">
          <a:extLst>
            <a:ext uri="{FF2B5EF4-FFF2-40B4-BE49-F238E27FC236}">
              <a16:creationId xmlns:a16="http://schemas.microsoft.com/office/drawing/2014/main" id="{3E54F459-8840-487F-B884-22B0B75287DA}"/>
            </a:ext>
          </a:extLst>
        </xdr:cNvPr>
        <xdr:cNvCxnSpPr/>
      </xdr:nvCxnSpPr>
      <xdr:spPr>
        <a:xfrm>
          <a:off x="14592300" y="177486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7438</xdr:rowOff>
    </xdr:from>
    <xdr:to>
      <xdr:col>72</xdr:col>
      <xdr:colOff>38100</xdr:colOff>
      <xdr:row>103</xdr:row>
      <xdr:rowOff>109038</xdr:rowOff>
    </xdr:to>
    <xdr:sp macro="" textlink="">
      <xdr:nvSpPr>
        <xdr:cNvPr id="869" name="楕円 868">
          <a:extLst>
            <a:ext uri="{FF2B5EF4-FFF2-40B4-BE49-F238E27FC236}">
              <a16:creationId xmlns:a16="http://schemas.microsoft.com/office/drawing/2014/main" id="{79E6C3EC-9B70-4271-AA14-42F0385D2619}"/>
            </a:ext>
          </a:extLst>
        </xdr:cNvPr>
        <xdr:cNvSpPr/>
      </xdr:nvSpPr>
      <xdr:spPr>
        <a:xfrm>
          <a:off x="13652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58238</xdr:rowOff>
    </xdr:from>
    <xdr:to>
      <xdr:col>76</xdr:col>
      <xdr:colOff>114300</xdr:colOff>
      <xdr:row>103</xdr:row>
      <xdr:rowOff>89263</xdr:rowOff>
    </xdr:to>
    <xdr:cxnSp macro="">
      <xdr:nvCxnSpPr>
        <xdr:cNvPr id="870" name="直線コネクタ 869">
          <a:extLst>
            <a:ext uri="{FF2B5EF4-FFF2-40B4-BE49-F238E27FC236}">
              <a16:creationId xmlns:a16="http://schemas.microsoft.com/office/drawing/2014/main" id="{29B2FD75-12B5-4DA5-8183-609C5A13E28F}"/>
            </a:ext>
          </a:extLst>
        </xdr:cNvPr>
        <xdr:cNvCxnSpPr/>
      </xdr:nvCxnSpPr>
      <xdr:spPr>
        <a:xfrm>
          <a:off x="13703300" y="177175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146231</xdr:rowOff>
    </xdr:from>
    <xdr:to>
      <xdr:col>67</xdr:col>
      <xdr:colOff>101600</xdr:colOff>
      <xdr:row>103</xdr:row>
      <xdr:rowOff>76381</xdr:rowOff>
    </xdr:to>
    <xdr:sp macro="" textlink="">
      <xdr:nvSpPr>
        <xdr:cNvPr id="871" name="楕円 870">
          <a:extLst>
            <a:ext uri="{FF2B5EF4-FFF2-40B4-BE49-F238E27FC236}">
              <a16:creationId xmlns:a16="http://schemas.microsoft.com/office/drawing/2014/main" id="{758D28A1-4574-4F94-9325-814AD961D7DB}"/>
            </a:ext>
          </a:extLst>
        </xdr:cNvPr>
        <xdr:cNvSpPr/>
      </xdr:nvSpPr>
      <xdr:spPr>
        <a:xfrm>
          <a:off x="12763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25581</xdr:rowOff>
    </xdr:from>
    <xdr:to>
      <xdr:col>71</xdr:col>
      <xdr:colOff>177800</xdr:colOff>
      <xdr:row>103</xdr:row>
      <xdr:rowOff>58238</xdr:rowOff>
    </xdr:to>
    <xdr:cxnSp macro="">
      <xdr:nvCxnSpPr>
        <xdr:cNvPr id="872" name="直線コネクタ 871">
          <a:extLst>
            <a:ext uri="{FF2B5EF4-FFF2-40B4-BE49-F238E27FC236}">
              <a16:creationId xmlns:a16="http://schemas.microsoft.com/office/drawing/2014/main" id="{9452BCBE-BA2C-41BB-A9E4-37B8D3305DCE}"/>
            </a:ext>
          </a:extLst>
        </xdr:cNvPr>
        <xdr:cNvCxnSpPr/>
      </xdr:nvCxnSpPr>
      <xdr:spPr>
        <a:xfrm>
          <a:off x="12814300" y="176849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873" name="n_1aveValue【庁舎】&#10;有形固定資産減価償却率">
          <a:extLst>
            <a:ext uri="{FF2B5EF4-FFF2-40B4-BE49-F238E27FC236}">
              <a16:creationId xmlns:a16="http://schemas.microsoft.com/office/drawing/2014/main" id="{DEF71B53-30BB-4291-93F4-FBDAAB7E1011}"/>
            </a:ext>
          </a:extLst>
        </xdr:cNvPr>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74" name="n_2aveValue【庁舎】&#10;有形固定資産減価償却率">
          <a:extLst>
            <a:ext uri="{FF2B5EF4-FFF2-40B4-BE49-F238E27FC236}">
              <a16:creationId xmlns:a16="http://schemas.microsoft.com/office/drawing/2014/main" id="{7E09707A-0580-41BF-8F76-C758A8697987}"/>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875" name="n_3aveValue【庁舎】&#10;有形固定資産減価償却率">
          <a:extLst>
            <a:ext uri="{FF2B5EF4-FFF2-40B4-BE49-F238E27FC236}">
              <a16:creationId xmlns:a16="http://schemas.microsoft.com/office/drawing/2014/main" id="{FD77EF52-9428-4278-994C-295120A0E7DB}"/>
            </a:ext>
          </a:extLst>
        </xdr:cNvPr>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876" name="n_4aveValue【庁舎】&#10;有形固定資産減価償却率">
          <a:extLst>
            <a:ext uri="{FF2B5EF4-FFF2-40B4-BE49-F238E27FC236}">
              <a16:creationId xmlns:a16="http://schemas.microsoft.com/office/drawing/2014/main" id="{08B6D218-5310-45CD-8F22-61560EF4C778}"/>
            </a:ext>
          </a:extLst>
        </xdr:cNvPr>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16164</xdr:rowOff>
    </xdr:from>
    <xdr:ext cx="405111" cy="259045"/>
    <xdr:sp macro="" textlink="">
      <xdr:nvSpPr>
        <xdr:cNvPr id="877" name="n_1mainValue【庁舎】&#10;有形固定資産減価償却率">
          <a:extLst>
            <a:ext uri="{FF2B5EF4-FFF2-40B4-BE49-F238E27FC236}">
              <a16:creationId xmlns:a16="http://schemas.microsoft.com/office/drawing/2014/main" id="{87F6D249-29D4-4F0F-BE4F-83867D6DE14C}"/>
            </a:ext>
          </a:extLst>
        </xdr:cNvPr>
        <xdr:cNvSpPr txBox="1"/>
      </xdr:nvSpPr>
      <xdr:spPr>
        <a:xfrm>
          <a:off x="152660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156590</xdr:rowOff>
    </xdr:from>
    <xdr:ext cx="405111" cy="259045"/>
    <xdr:sp macro="" textlink="">
      <xdr:nvSpPr>
        <xdr:cNvPr id="878" name="n_2mainValue【庁舎】&#10;有形固定資産減価償却率">
          <a:extLst>
            <a:ext uri="{FF2B5EF4-FFF2-40B4-BE49-F238E27FC236}">
              <a16:creationId xmlns:a16="http://schemas.microsoft.com/office/drawing/2014/main" id="{340EC658-6580-488B-95DC-F36572ABCA3D}"/>
            </a:ext>
          </a:extLst>
        </xdr:cNvPr>
        <xdr:cNvSpPr txBox="1"/>
      </xdr:nvSpPr>
      <xdr:spPr>
        <a:xfrm>
          <a:off x="14389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125565</xdr:rowOff>
    </xdr:from>
    <xdr:ext cx="405111" cy="259045"/>
    <xdr:sp macro="" textlink="">
      <xdr:nvSpPr>
        <xdr:cNvPr id="879" name="n_3mainValue【庁舎】&#10;有形固定資産減価償却率">
          <a:extLst>
            <a:ext uri="{FF2B5EF4-FFF2-40B4-BE49-F238E27FC236}">
              <a16:creationId xmlns:a16="http://schemas.microsoft.com/office/drawing/2014/main" id="{D6C97995-3681-46F8-B8DC-241B22BD3BFD}"/>
            </a:ext>
          </a:extLst>
        </xdr:cNvPr>
        <xdr:cNvSpPr txBox="1"/>
      </xdr:nvSpPr>
      <xdr:spPr>
        <a:xfrm>
          <a:off x="13500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92908</xdr:rowOff>
    </xdr:from>
    <xdr:ext cx="405111" cy="259045"/>
    <xdr:sp macro="" textlink="">
      <xdr:nvSpPr>
        <xdr:cNvPr id="880" name="n_4mainValue【庁舎】&#10;有形固定資産減価償却率">
          <a:extLst>
            <a:ext uri="{FF2B5EF4-FFF2-40B4-BE49-F238E27FC236}">
              <a16:creationId xmlns:a16="http://schemas.microsoft.com/office/drawing/2014/main" id="{50F0D1A1-B3DA-4368-9C9F-621A0B0EB35D}"/>
            </a:ext>
          </a:extLst>
        </xdr:cNvPr>
        <xdr:cNvSpPr txBox="1"/>
      </xdr:nvSpPr>
      <xdr:spPr>
        <a:xfrm>
          <a:off x="12611744"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1" name="正方形/長方形 880">
          <a:extLst>
            <a:ext uri="{FF2B5EF4-FFF2-40B4-BE49-F238E27FC236}">
              <a16:creationId xmlns:a16="http://schemas.microsoft.com/office/drawing/2014/main" id="{836B92D2-175E-4AB0-9490-A0BA311BD70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2" name="正方形/長方形 881">
          <a:extLst>
            <a:ext uri="{FF2B5EF4-FFF2-40B4-BE49-F238E27FC236}">
              <a16:creationId xmlns:a16="http://schemas.microsoft.com/office/drawing/2014/main" id="{F8E5444A-D693-4B9C-A6AF-4132F09B557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3" name="正方形/長方形 882">
          <a:extLst>
            <a:ext uri="{FF2B5EF4-FFF2-40B4-BE49-F238E27FC236}">
              <a16:creationId xmlns:a16="http://schemas.microsoft.com/office/drawing/2014/main" id="{912C5252-BC98-4B45-B4BA-94CC81F729B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4" name="正方形/長方形 883">
          <a:extLst>
            <a:ext uri="{FF2B5EF4-FFF2-40B4-BE49-F238E27FC236}">
              <a16:creationId xmlns:a16="http://schemas.microsoft.com/office/drawing/2014/main" id="{A63FE5C3-227D-4CF6-901E-B901EFAB66E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5" name="正方形/長方形 884">
          <a:extLst>
            <a:ext uri="{FF2B5EF4-FFF2-40B4-BE49-F238E27FC236}">
              <a16:creationId xmlns:a16="http://schemas.microsoft.com/office/drawing/2014/main" id="{C5FC3B76-82B0-4062-AE3D-214A8D7322E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6" name="正方形/長方形 885">
          <a:extLst>
            <a:ext uri="{FF2B5EF4-FFF2-40B4-BE49-F238E27FC236}">
              <a16:creationId xmlns:a16="http://schemas.microsoft.com/office/drawing/2014/main" id="{519C2CF6-29B9-415B-82A2-47E4F9DAC48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7" name="正方形/長方形 886">
          <a:extLst>
            <a:ext uri="{FF2B5EF4-FFF2-40B4-BE49-F238E27FC236}">
              <a16:creationId xmlns:a16="http://schemas.microsoft.com/office/drawing/2014/main" id="{20EC1ABD-BE47-48A3-BCDF-DACD261EE27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8" name="正方形/長方形 887">
          <a:extLst>
            <a:ext uri="{FF2B5EF4-FFF2-40B4-BE49-F238E27FC236}">
              <a16:creationId xmlns:a16="http://schemas.microsoft.com/office/drawing/2014/main" id="{0A1C3CA6-0350-40D9-A2DA-90660A431EC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9" name="テキスト ボックス 888">
          <a:extLst>
            <a:ext uri="{FF2B5EF4-FFF2-40B4-BE49-F238E27FC236}">
              <a16:creationId xmlns:a16="http://schemas.microsoft.com/office/drawing/2014/main" id="{1703A2F8-CF9B-4D24-8377-46EA4167092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0" name="直線コネクタ 889">
          <a:extLst>
            <a:ext uri="{FF2B5EF4-FFF2-40B4-BE49-F238E27FC236}">
              <a16:creationId xmlns:a16="http://schemas.microsoft.com/office/drawing/2014/main" id="{814B1498-5CC4-4F4D-B88B-97BC30363BE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1" name="直線コネクタ 890">
          <a:extLst>
            <a:ext uri="{FF2B5EF4-FFF2-40B4-BE49-F238E27FC236}">
              <a16:creationId xmlns:a16="http://schemas.microsoft.com/office/drawing/2014/main" id="{2E59CE54-AD56-4845-BFEB-231CB9C3241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2" name="テキスト ボックス 891">
          <a:extLst>
            <a:ext uri="{FF2B5EF4-FFF2-40B4-BE49-F238E27FC236}">
              <a16:creationId xmlns:a16="http://schemas.microsoft.com/office/drawing/2014/main" id="{D75A56CA-0B45-4292-9C11-FF69AE9A9E8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3" name="直線コネクタ 892">
          <a:extLst>
            <a:ext uri="{FF2B5EF4-FFF2-40B4-BE49-F238E27FC236}">
              <a16:creationId xmlns:a16="http://schemas.microsoft.com/office/drawing/2014/main" id="{8279E73D-6550-42C1-A5E3-B25F343A0C1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4" name="テキスト ボックス 893">
          <a:extLst>
            <a:ext uri="{FF2B5EF4-FFF2-40B4-BE49-F238E27FC236}">
              <a16:creationId xmlns:a16="http://schemas.microsoft.com/office/drawing/2014/main" id="{91E2A618-CDA6-4E88-AA76-7B24C3A9DD5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5" name="直線コネクタ 894">
          <a:extLst>
            <a:ext uri="{FF2B5EF4-FFF2-40B4-BE49-F238E27FC236}">
              <a16:creationId xmlns:a16="http://schemas.microsoft.com/office/drawing/2014/main" id="{86F7E398-A417-461B-8FC4-7F45A2C0AD4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6" name="テキスト ボックス 895">
          <a:extLst>
            <a:ext uri="{FF2B5EF4-FFF2-40B4-BE49-F238E27FC236}">
              <a16:creationId xmlns:a16="http://schemas.microsoft.com/office/drawing/2014/main" id="{FB730B63-0E3F-4786-9489-E0086C2F03B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7" name="直線コネクタ 896">
          <a:extLst>
            <a:ext uri="{FF2B5EF4-FFF2-40B4-BE49-F238E27FC236}">
              <a16:creationId xmlns:a16="http://schemas.microsoft.com/office/drawing/2014/main" id="{DCEB9115-EC24-44E2-8EFE-2E04AF6D6F2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8" name="テキスト ボックス 897">
          <a:extLst>
            <a:ext uri="{FF2B5EF4-FFF2-40B4-BE49-F238E27FC236}">
              <a16:creationId xmlns:a16="http://schemas.microsoft.com/office/drawing/2014/main" id="{8B647CD4-817F-434B-80B4-2FA2CC0DBAE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9" name="直線コネクタ 898">
          <a:extLst>
            <a:ext uri="{FF2B5EF4-FFF2-40B4-BE49-F238E27FC236}">
              <a16:creationId xmlns:a16="http://schemas.microsoft.com/office/drawing/2014/main" id="{BFC55BCD-459B-416E-B347-2A705218E81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0" name="テキスト ボックス 899">
          <a:extLst>
            <a:ext uri="{FF2B5EF4-FFF2-40B4-BE49-F238E27FC236}">
              <a16:creationId xmlns:a16="http://schemas.microsoft.com/office/drawing/2014/main" id="{A390EFF4-F691-4852-A2D6-5B5A13B927C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1" name="直線コネクタ 900">
          <a:extLst>
            <a:ext uri="{FF2B5EF4-FFF2-40B4-BE49-F238E27FC236}">
              <a16:creationId xmlns:a16="http://schemas.microsoft.com/office/drawing/2014/main" id="{BA896EF4-39FA-423F-8AA9-B7E834CE7CA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2" name="テキスト ボックス 901">
          <a:extLst>
            <a:ext uri="{FF2B5EF4-FFF2-40B4-BE49-F238E27FC236}">
              <a16:creationId xmlns:a16="http://schemas.microsoft.com/office/drawing/2014/main" id="{DA370733-9A19-4855-B910-2162CE0480D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3" name="直線コネクタ 902">
          <a:extLst>
            <a:ext uri="{FF2B5EF4-FFF2-40B4-BE49-F238E27FC236}">
              <a16:creationId xmlns:a16="http://schemas.microsoft.com/office/drawing/2014/main" id="{53D70E94-B42D-4D2B-8AB9-B99EA9E1AE5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4" name="テキスト ボックス 903">
          <a:extLst>
            <a:ext uri="{FF2B5EF4-FFF2-40B4-BE49-F238E27FC236}">
              <a16:creationId xmlns:a16="http://schemas.microsoft.com/office/drawing/2014/main" id="{382B1CF8-18D2-43A2-B8BD-C34CB895C62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5" name="【庁舎】&#10;一人当たり面積グラフ枠">
          <a:extLst>
            <a:ext uri="{FF2B5EF4-FFF2-40B4-BE49-F238E27FC236}">
              <a16:creationId xmlns:a16="http://schemas.microsoft.com/office/drawing/2014/main" id="{51E5A134-4BEC-4B77-9583-3838F8D1838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06" name="直線コネクタ 905">
          <a:extLst>
            <a:ext uri="{FF2B5EF4-FFF2-40B4-BE49-F238E27FC236}">
              <a16:creationId xmlns:a16="http://schemas.microsoft.com/office/drawing/2014/main" id="{E381D3AE-3BAD-4E22-B981-D314211B17BB}"/>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07" name="【庁舎】&#10;一人当たり面積最小値テキスト">
          <a:extLst>
            <a:ext uri="{FF2B5EF4-FFF2-40B4-BE49-F238E27FC236}">
              <a16:creationId xmlns:a16="http://schemas.microsoft.com/office/drawing/2014/main" id="{6B83F6D9-50E9-41FC-8A93-269878ACA12F}"/>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08" name="直線コネクタ 907">
          <a:extLst>
            <a:ext uri="{FF2B5EF4-FFF2-40B4-BE49-F238E27FC236}">
              <a16:creationId xmlns:a16="http://schemas.microsoft.com/office/drawing/2014/main" id="{6AC69AF8-01FD-45D9-A365-3938C5F5B830}"/>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09" name="【庁舎】&#10;一人当たり面積最大値テキスト">
          <a:extLst>
            <a:ext uri="{FF2B5EF4-FFF2-40B4-BE49-F238E27FC236}">
              <a16:creationId xmlns:a16="http://schemas.microsoft.com/office/drawing/2014/main" id="{2DC90412-B351-464D-9488-3BA569170A26}"/>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10" name="直線コネクタ 909">
          <a:extLst>
            <a:ext uri="{FF2B5EF4-FFF2-40B4-BE49-F238E27FC236}">
              <a16:creationId xmlns:a16="http://schemas.microsoft.com/office/drawing/2014/main" id="{2128EB1A-5B6E-4552-A97F-15FAE9F1F4BE}"/>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911" name="【庁舎】&#10;一人当たり面積平均値テキスト">
          <a:extLst>
            <a:ext uri="{FF2B5EF4-FFF2-40B4-BE49-F238E27FC236}">
              <a16:creationId xmlns:a16="http://schemas.microsoft.com/office/drawing/2014/main" id="{D7AEF08F-6278-46F2-952C-C0833E020DC9}"/>
            </a:ext>
          </a:extLst>
        </xdr:cNvPr>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12" name="フローチャート: 判断 911">
          <a:extLst>
            <a:ext uri="{FF2B5EF4-FFF2-40B4-BE49-F238E27FC236}">
              <a16:creationId xmlns:a16="http://schemas.microsoft.com/office/drawing/2014/main" id="{2D841A99-6833-4882-9DFB-4B575CD1458C}"/>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13" name="フローチャート: 判断 912">
          <a:extLst>
            <a:ext uri="{FF2B5EF4-FFF2-40B4-BE49-F238E27FC236}">
              <a16:creationId xmlns:a16="http://schemas.microsoft.com/office/drawing/2014/main" id="{87309AFE-EA51-48C3-ADA5-EB7E8514B4D5}"/>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14" name="フローチャート: 判断 913">
          <a:extLst>
            <a:ext uri="{FF2B5EF4-FFF2-40B4-BE49-F238E27FC236}">
              <a16:creationId xmlns:a16="http://schemas.microsoft.com/office/drawing/2014/main" id="{09AA6DAA-C207-43DF-A238-C6E34F69C950}"/>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15" name="フローチャート: 判断 914">
          <a:extLst>
            <a:ext uri="{FF2B5EF4-FFF2-40B4-BE49-F238E27FC236}">
              <a16:creationId xmlns:a16="http://schemas.microsoft.com/office/drawing/2014/main" id="{0E7C9D18-45ED-4392-A6B7-0380733D5F0A}"/>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16" name="フローチャート: 判断 915">
          <a:extLst>
            <a:ext uri="{FF2B5EF4-FFF2-40B4-BE49-F238E27FC236}">
              <a16:creationId xmlns:a16="http://schemas.microsoft.com/office/drawing/2014/main" id="{86F022E0-B886-4DD0-AD89-3A557DDF8F5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7E971655-6D65-4D8E-A8AE-7640C54606A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EA392E20-B039-4C37-BC4A-C3AEFCD5613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7F6ECFA5-BC8A-480D-8278-B51D34DC989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F927D4A2-83B9-4B30-8CCF-C73BA2A0EF6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2483070A-07CB-4883-922B-6A12DB2EDE1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76019</xdr:rowOff>
    </xdr:from>
    <xdr:to>
      <xdr:col>116</xdr:col>
      <xdr:colOff>114300</xdr:colOff>
      <xdr:row>104</xdr:row>
      <xdr:rowOff>6169</xdr:rowOff>
    </xdr:to>
    <xdr:sp macro="" textlink="">
      <xdr:nvSpPr>
        <xdr:cNvPr id="922" name="楕円 921">
          <a:extLst>
            <a:ext uri="{FF2B5EF4-FFF2-40B4-BE49-F238E27FC236}">
              <a16:creationId xmlns:a16="http://schemas.microsoft.com/office/drawing/2014/main" id="{467C97F7-7411-4368-9759-8B874F743798}"/>
            </a:ext>
          </a:extLst>
        </xdr:cNvPr>
        <xdr:cNvSpPr/>
      </xdr:nvSpPr>
      <xdr:spPr>
        <a:xfrm>
          <a:off x="221107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98896</xdr:rowOff>
    </xdr:from>
    <xdr:ext cx="469744" cy="259045"/>
    <xdr:sp macro="" textlink="">
      <xdr:nvSpPr>
        <xdr:cNvPr id="923" name="【庁舎】&#10;一人当たり面積該当値テキスト">
          <a:extLst>
            <a:ext uri="{FF2B5EF4-FFF2-40B4-BE49-F238E27FC236}">
              <a16:creationId xmlns:a16="http://schemas.microsoft.com/office/drawing/2014/main" id="{6CA3653A-58BF-4692-8127-043A2CD8E5D2}"/>
            </a:ext>
          </a:extLst>
        </xdr:cNvPr>
        <xdr:cNvSpPr txBox="1"/>
      </xdr:nvSpPr>
      <xdr:spPr>
        <a:xfrm>
          <a:off x="22199600" y="1758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90714</xdr:rowOff>
    </xdr:from>
    <xdr:to>
      <xdr:col>112</xdr:col>
      <xdr:colOff>38100</xdr:colOff>
      <xdr:row>104</xdr:row>
      <xdr:rowOff>20864</xdr:rowOff>
    </xdr:to>
    <xdr:sp macro="" textlink="">
      <xdr:nvSpPr>
        <xdr:cNvPr id="924" name="楕円 923">
          <a:extLst>
            <a:ext uri="{FF2B5EF4-FFF2-40B4-BE49-F238E27FC236}">
              <a16:creationId xmlns:a16="http://schemas.microsoft.com/office/drawing/2014/main" id="{FC9FC9E6-185D-47C2-8D1D-D97B8AE82656}"/>
            </a:ext>
          </a:extLst>
        </xdr:cNvPr>
        <xdr:cNvSpPr/>
      </xdr:nvSpPr>
      <xdr:spPr>
        <a:xfrm>
          <a:off x="21272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126819</xdr:rowOff>
    </xdr:from>
    <xdr:to>
      <xdr:col>116</xdr:col>
      <xdr:colOff>63500</xdr:colOff>
      <xdr:row>103</xdr:row>
      <xdr:rowOff>141514</xdr:rowOff>
    </xdr:to>
    <xdr:cxnSp macro="">
      <xdr:nvCxnSpPr>
        <xdr:cNvPr id="925" name="直線コネクタ 924">
          <a:extLst>
            <a:ext uri="{FF2B5EF4-FFF2-40B4-BE49-F238E27FC236}">
              <a16:creationId xmlns:a16="http://schemas.microsoft.com/office/drawing/2014/main" id="{F6513624-7CE5-4DD2-8A02-80B25E11BA2A}"/>
            </a:ext>
          </a:extLst>
        </xdr:cNvPr>
        <xdr:cNvCxnSpPr/>
      </xdr:nvCxnSpPr>
      <xdr:spPr>
        <a:xfrm flipV="1">
          <a:off x="21323300" y="1778616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105411</xdr:rowOff>
    </xdr:from>
    <xdr:to>
      <xdr:col>107</xdr:col>
      <xdr:colOff>101600</xdr:colOff>
      <xdr:row>104</xdr:row>
      <xdr:rowOff>35561</xdr:rowOff>
    </xdr:to>
    <xdr:sp macro="" textlink="">
      <xdr:nvSpPr>
        <xdr:cNvPr id="926" name="楕円 925">
          <a:extLst>
            <a:ext uri="{FF2B5EF4-FFF2-40B4-BE49-F238E27FC236}">
              <a16:creationId xmlns:a16="http://schemas.microsoft.com/office/drawing/2014/main" id="{40AAF409-B83F-49D5-BED2-8B9E0B2CD7CE}"/>
            </a:ext>
          </a:extLst>
        </xdr:cNvPr>
        <xdr:cNvSpPr/>
      </xdr:nvSpPr>
      <xdr:spPr>
        <a:xfrm>
          <a:off x="20383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141514</xdr:rowOff>
    </xdr:from>
    <xdr:to>
      <xdr:col>111</xdr:col>
      <xdr:colOff>177800</xdr:colOff>
      <xdr:row>103</xdr:row>
      <xdr:rowOff>156211</xdr:rowOff>
    </xdr:to>
    <xdr:cxnSp macro="">
      <xdr:nvCxnSpPr>
        <xdr:cNvPr id="927" name="直線コネクタ 926">
          <a:extLst>
            <a:ext uri="{FF2B5EF4-FFF2-40B4-BE49-F238E27FC236}">
              <a16:creationId xmlns:a16="http://schemas.microsoft.com/office/drawing/2014/main" id="{8A36FA23-C5BF-42DD-AD28-6FB5399EB7F5}"/>
            </a:ext>
          </a:extLst>
        </xdr:cNvPr>
        <xdr:cNvCxnSpPr/>
      </xdr:nvCxnSpPr>
      <xdr:spPr>
        <a:xfrm flipV="1">
          <a:off x="20434300" y="17800864"/>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120106</xdr:rowOff>
    </xdr:from>
    <xdr:to>
      <xdr:col>102</xdr:col>
      <xdr:colOff>165100</xdr:colOff>
      <xdr:row>104</xdr:row>
      <xdr:rowOff>50256</xdr:rowOff>
    </xdr:to>
    <xdr:sp macro="" textlink="">
      <xdr:nvSpPr>
        <xdr:cNvPr id="928" name="楕円 927">
          <a:extLst>
            <a:ext uri="{FF2B5EF4-FFF2-40B4-BE49-F238E27FC236}">
              <a16:creationId xmlns:a16="http://schemas.microsoft.com/office/drawing/2014/main" id="{5BBED3B2-380F-46D9-8A32-28B0E309CA8E}"/>
            </a:ext>
          </a:extLst>
        </xdr:cNvPr>
        <xdr:cNvSpPr/>
      </xdr:nvSpPr>
      <xdr:spPr>
        <a:xfrm>
          <a:off x="19494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156211</xdr:rowOff>
    </xdr:from>
    <xdr:to>
      <xdr:col>107</xdr:col>
      <xdr:colOff>50800</xdr:colOff>
      <xdr:row>103</xdr:row>
      <xdr:rowOff>170906</xdr:rowOff>
    </xdr:to>
    <xdr:cxnSp macro="">
      <xdr:nvCxnSpPr>
        <xdr:cNvPr id="929" name="直線コネクタ 928">
          <a:extLst>
            <a:ext uri="{FF2B5EF4-FFF2-40B4-BE49-F238E27FC236}">
              <a16:creationId xmlns:a16="http://schemas.microsoft.com/office/drawing/2014/main" id="{06B5D30A-F18A-494D-9D61-CBFAF2728636}"/>
            </a:ext>
          </a:extLst>
        </xdr:cNvPr>
        <xdr:cNvCxnSpPr/>
      </xdr:nvCxnSpPr>
      <xdr:spPr>
        <a:xfrm flipV="1">
          <a:off x="19545300" y="17815561"/>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133169</xdr:rowOff>
    </xdr:from>
    <xdr:to>
      <xdr:col>98</xdr:col>
      <xdr:colOff>38100</xdr:colOff>
      <xdr:row>104</xdr:row>
      <xdr:rowOff>63319</xdr:rowOff>
    </xdr:to>
    <xdr:sp macro="" textlink="">
      <xdr:nvSpPr>
        <xdr:cNvPr id="930" name="楕円 929">
          <a:extLst>
            <a:ext uri="{FF2B5EF4-FFF2-40B4-BE49-F238E27FC236}">
              <a16:creationId xmlns:a16="http://schemas.microsoft.com/office/drawing/2014/main" id="{A367672F-23AD-4ABD-85B7-D32C1F4D1111}"/>
            </a:ext>
          </a:extLst>
        </xdr:cNvPr>
        <xdr:cNvSpPr/>
      </xdr:nvSpPr>
      <xdr:spPr>
        <a:xfrm>
          <a:off x="18605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170906</xdr:rowOff>
    </xdr:from>
    <xdr:to>
      <xdr:col>102</xdr:col>
      <xdr:colOff>114300</xdr:colOff>
      <xdr:row>104</xdr:row>
      <xdr:rowOff>12519</xdr:rowOff>
    </xdr:to>
    <xdr:cxnSp macro="">
      <xdr:nvCxnSpPr>
        <xdr:cNvPr id="931" name="直線コネクタ 930">
          <a:extLst>
            <a:ext uri="{FF2B5EF4-FFF2-40B4-BE49-F238E27FC236}">
              <a16:creationId xmlns:a16="http://schemas.microsoft.com/office/drawing/2014/main" id="{EA7841EA-0013-4898-93D8-1EF6A39A0E69}"/>
            </a:ext>
          </a:extLst>
        </xdr:cNvPr>
        <xdr:cNvCxnSpPr/>
      </xdr:nvCxnSpPr>
      <xdr:spPr>
        <a:xfrm flipV="1">
          <a:off x="18656300" y="1783025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932" name="n_1aveValue【庁舎】&#10;一人当たり面積">
          <a:extLst>
            <a:ext uri="{FF2B5EF4-FFF2-40B4-BE49-F238E27FC236}">
              <a16:creationId xmlns:a16="http://schemas.microsoft.com/office/drawing/2014/main" id="{04127AEE-518B-42FC-8081-6DE6B4A4FFDF}"/>
            </a:ext>
          </a:extLst>
        </xdr:cNvPr>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33" name="n_2aveValue【庁舎】&#10;一人当たり面積">
          <a:extLst>
            <a:ext uri="{FF2B5EF4-FFF2-40B4-BE49-F238E27FC236}">
              <a16:creationId xmlns:a16="http://schemas.microsoft.com/office/drawing/2014/main" id="{B4D011D0-B0AF-497B-BB79-0511545FC88C}"/>
            </a:ext>
          </a:extLst>
        </xdr:cNvPr>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934" name="n_3aveValue【庁舎】&#10;一人当たり面積">
          <a:extLst>
            <a:ext uri="{FF2B5EF4-FFF2-40B4-BE49-F238E27FC236}">
              <a16:creationId xmlns:a16="http://schemas.microsoft.com/office/drawing/2014/main" id="{D9339AEB-CD96-4EC6-9A56-DB7D412530FE}"/>
            </a:ext>
          </a:extLst>
        </xdr:cNvPr>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35" name="n_4aveValue【庁舎】&#10;一人当たり面積">
          <a:extLst>
            <a:ext uri="{FF2B5EF4-FFF2-40B4-BE49-F238E27FC236}">
              <a16:creationId xmlns:a16="http://schemas.microsoft.com/office/drawing/2014/main" id="{C40B3325-B575-44D7-850D-58A8B0E900FD}"/>
            </a:ext>
          </a:extLst>
        </xdr:cNvPr>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37391</xdr:rowOff>
    </xdr:from>
    <xdr:ext cx="469744" cy="259045"/>
    <xdr:sp macro="" textlink="">
      <xdr:nvSpPr>
        <xdr:cNvPr id="936" name="n_1mainValue【庁舎】&#10;一人当たり面積">
          <a:extLst>
            <a:ext uri="{FF2B5EF4-FFF2-40B4-BE49-F238E27FC236}">
              <a16:creationId xmlns:a16="http://schemas.microsoft.com/office/drawing/2014/main" id="{67C48F63-DAAB-4260-894D-0A1BFBD0F4ED}"/>
            </a:ext>
          </a:extLst>
        </xdr:cNvPr>
        <xdr:cNvSpPr txBox="1"/>
      </xdr:nvSpPr>
      <xdr:spPr>
        <a:xfrm>
          <a:off x="21075727" y="1752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52088</xdr:rowOff>
    </xdr:from>
    <xdr:ext cx="469744" cy="259045"/>
    <xdr:sp macro="" textlink="">
      <xdr:nvSpPr>
        <xdr:cNvPr id="937" name="n_2mainValue【庁舎】&#10;一人当たり面積">
          <a:extLst>
            <a:ext uri="{FF2B5EF4-FFF2-40B4-BE49-F238E27FC236}">
              <a16:creationId xmlns:a16="http://schemas.microsoft.com/office/drawing/2014/main" id="{C2E199BC-F2C6-4C37-A923-30AABF321D4E}"/>
            </a:ext>
          </a:extLst>
        </xdr:cNvPr>
        <xdr:cNvSpPr txBox="1"/>
      </xdr:nvSpPr>
      <xdr:spPr>
        <a:xfrm>
          <a:off x="20199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66783</xdr:rowOff>
    </xdr:from>
    <xdr:ext cx="469744" cy="259045"/>
    <xdr:sp macro="" textlink="">
      <xdr:nvSpPr>
        <xdr:cNvPr id="938" name="n_3mainValue【庁舎】&#10;一人当たり面積">
          <a:extLst>
            <a:ext uri="{FF2B5EF4-FFF2-40B4-BE49-F238E27FC236}">
              <a16:creationId xmlns:a16="http://schemas.microsoft.com/office/drawing/2014/main" id="{1EB8CFC8-B152-40AE-938E-9A864416CF2D}"/>
            </a:ext>
          </a:extLst>
        </xdr:cNvPr>
        <xdr:cNvSpPr txBox="1"/>
      </xdr:nvSpPr>
      <xdr:spPr>
        <a:xfrm>
          <a:off x="19310427" y="1755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79846</xdr:rowOff>
    </xdr:from>
    <xdr:ext cx="469744" cy="259045"/>
    <xdr:sp macro="" textlink="">
      <xdr:nvSpPr>
        <xdr:cNvPr id="939" name="n_4mainValue【庁舎】&#10;一人当たり面積">
          <a:extLst>
            <a:ext uri="{FF2B5EF4-FFF2-40B4-BE49-F238E27FC236}">
              <a16:creationId xmlns:a16="http://schemas.microsoft.com/office/drawing/2014/main" id="{C88621C8-D12B-4E06-8ED7-FD3543C9AC68}"/>
            </a:ext>
          </a:extLst>
        </xdr:cNvPr>
        <xdr:cNvSpPr txBox="1"/>
      </xdr:nvSpPr>
      <xdr:spPr>
        <a:xfrm>
          <a:off x="18421427" y="1756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0" name="正方形/長方形 939">
          <a:extLst>
            <a:ext uri="{FF2B5EF4-FFF2-40B4-BE49-F238E27FC236}">
              <a16:creationId xmlns:a16="http://schemas.microsoft.com/office/drawing/2014/main" id="{3E383F5D-B0FC-410A-8DB5-6A9ED1AF0F5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1" name="正方形/長方形 940">
          <a:extLst>
            <a:ext uri="{FF2B5EF4-FFF2-40B4-BE49-F238E27FC236}">
              <a16:creationId xmlns:a16="http://schemas.microsoft.com/office/drawing/2014/main" id="{12292FCF-85CD-42B0-B6DD-5FB1FD6224C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2" name="テキスト ボックス 941">
          <a:extLst>
            <a:ext uri="{FF2B5EF4-FFF2-40B4-BE49-F238E27FC236}">
              <a16:creationId xmlns:a16="http://schemas.microsoft.com/office/drawing/2014/main" id="{8372FE8B-B83D-42CD-96C8-ED88CF9ED54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類似団体を⽐較して特に有形固定資産償却率が高くなっている施設は、福祉施設・消防施設・市民体育館・市営プール・市⺠会館である。全体的な施設の更新・統廃合・⻑寿命化など平成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月に策定した公共施設等総合管理計画及び令和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年度に策定した各施設の個別計画に基づき老朽化対策に取り組んでいくこととなる。今後も、有形固定資産償却率の上昇している施設等優先順位を定め、個別計画に基づき対策を講じる。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14,958
14,883
205.66
13,090,102
12,643,869
277,235
5,916,924
9,859,047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少子高齢化の進行、また市内に中心となる産業がないこと等により、財政基盤が弱く類似団体を下回っている。今後も行政評価による事業の見直しを行い、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費用対効果を見定めるとともに、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ふるさと納税の推進や市有財産の利活用による財源の確保を図る。また、第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次長期振興計画に沿った形で施策の重点化・効率化に努め、活気あるまちづくりを展開しつつ財政の健全化を図る。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104775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6284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104775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104775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104775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ポイントの減となった要因として、経常収支比率の分母である経常一般財源等収入の市税・地方譲与税・地方交付税・地方消費税交付金が増額し、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％の増となったことや、公債費が減少したことにより、分子である経常経費充当一般財源が、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％の減となったことによるものである。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134801</xdr:rowOff>
    </xdr:from>
    <xdr:to>
      <xdr:col>23</xdr:col>
      <xdr:colOff>133350</xdr:colOff>
      <xdr:row>60</xdr:row>
      <xdr:rowOff>59872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250351"/>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59872</xdr:rowOff>
    </xdr:from>
    <xdr:to>
      <xdr:col>19</xdr:col>
      <xdr:colOff>133350</xdr:colOff>
      <xdr:row>60</xdr:row>
      <xdr:rowOff>111578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3468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28847</xdr:rowOff>
    </xdr:from>
    <xdr:to>
      <xdr:col>15</xdr:col>
      <xdr:colOff>82550</xdr:colOff>
      <xdr:row>60</xdr:row>
      <xdr:rowOff>111578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315847"/>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28847</xdr:rowOff>
    </xdr:from>
    <xdr:to>
      <xdr:col>11</xdr:col>
      <xdr:colOff>31750</xdr:colOff>
      <xdr:row>60</xdr:row>
      <xdr:rowOff>152944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31584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84001</xdr:rowOff>
    </xdr:from>
    <xdr:to>
      <xdr:col>23</xdr:col>
      <xdr:colOff>184150</xdr:colOff>
      <xdr:row>60</xdr:row>
      <xdr:rowOff>14151</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100528</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04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9072</xdr:rowOff>
    </xdr:from>
    <xdr:to>
      <xdr:col>19</xdr:col>
      <xdr:colOff>184150</xdr:colOff>
      <xdr:row>60</xdr:row>
      <xdr:rowOff>110672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120849</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6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60778</xdr:rowOff>
    </xdr:from>
    <xdr:to>
      <xdr:col>15</xdr:col>
      <xdr:colOff>133350</xdr:colOff>
      <xdr:row>60</xdr:row>
      <xdr:rowOff>162378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147155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149497</xdr:rowOff>
    </xdr:from>
    <xdr:to>
      <xdr:col>11</xdr:col>
      <xdr:colOff>82550</xdr:colOff>
      <xdr:row>60</xdr:row>
      <xdr:rowOff>79647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89824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102144</xdr:rowOff>
    </xdr:from>
    <xdr:to>
      <xdr:col>7</xdr:col>
      <xdr:colOff>31750</xdr:colOff>
      <xdr:row>61</xdr:row>
      <xdr:rowOff>32294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17071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に比べ高くなっているのは、主に物件費を要因としており、保有する公共施設が多く、また、老朽化による維持管理に費用がかかっているためである。公共施設の管理については、公共施設等総合管理計画及び個別計画（長寿命化計画）に基づき、施設の集約化・複合化・用途廃止を進めるなど公共施設等の維持管理を適切に行い、コスト削減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85519</xdr:rowOff>
    </xdr:from>
    <xdr:to>
      <xdr:col>23</xdr:col>
      <xdr:colOff>133350</xdr:colOff>
      <xdr:row>83</xdr:row>
      <xdr:rowOff>137967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15869"/>
          <a:ext cx="838200" cy="5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56721</xdr:rowOff>
    </xdr:from>
    <xdr:to>
      <xdr:col>19</xdr:col>
      <xdr:colOff>133350</xdr:colOff>
      <xdr:row>83</xdr:row>
      <xdr:rowOff>85519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87071"/>
          <a:ext cx="889000" cy="2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44393</xdr:rowOff>
    </xdr:from>
    <xdr:to>
      <xdr:col>15</xdr:col>
      <xdr:colOff>82550</xdr:colOff>
      <xdr:row>83</xdr:row>
      <xdr:rowOff>56721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74743"/>
          <a:ext cx="889000" cy="1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35894</xdr:rowOff>
    </xdr:from>
    <xdr:to>
      <xdr:col>11</xdr:col>
      <xdr:colOff>31750</xdr:colOff>
      <xdr:row>83</xdr:row>
      <xdr:rowOff>44393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66244"/>
          <a:ext cx="889000" cy="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87167</xdr:rowOff>
    </xdr:from>
    <xdr:to>
      <xdr:col>23</xdr:col>
      <xdr:colOff>184150</xdr:colOff>
      <xdr:row>84</xdr:row>
      <xdr:rowOff>17317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1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59244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28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34719</xdr:rowOff>
    </xdr:from>
    <xdr:to>
      <xdr:col>19</xdr:col>
      <xdr:colOff>184150</xdr:colOff>
      <xdr:row>83</xdr:row>
      <xdr:rowOff>136319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6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121096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351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5921</xdr:rowOff>
    </xdr:from>
    <xdr:to>
      <xdr:col>15</xdr:col>
      <xdr:colOff>133350</xdr:colOff>
      <xdr:row>83</xdr:row>
      <xdr:rowOff>107521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3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117698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0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165043</xdr:rowOff>
    </xdr:from>
    <xdr:to>
      <xdr:col>11</xdr:col>
      <xdr:colOff>82550</xdr:colOff>
      <xdr:row>83</xdr:row>
      <xdr:rowOff>95193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2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105370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9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156544</xdr:rowOff>
    </xdr:from>
    <xdr:to>
      <xdr:col>7</xdr:col>
      <xdr:colOff>31750</xdr:colOff>
      <xdr:row>83</xdr:row>
      <xdr:rowOff>86694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1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96871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8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対前年度比で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ポイント減少し、類似団体平均値を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ポイント下回っている。引き続き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を上回らないように努める。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88295</xdr:rowOff>
    </xdr:from>
    <xdr:to>
      <xdr:col>81</xdr:col>
      <xdr:colOff>44450</xdr:colOff>
      <xdr:row>84</xdr:row>
      <xdr:rowOff>157238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49009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157238</xdr:rowOff>
    </xdr:from>
    <xdr:to>
      <xdr:col>77</xdr:col>
      <xdr:colOff>44450</xdr:colOff>
      <xdr:row>85</xdr:row>
      <xdr:rowOff>100693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55903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123673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67394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123673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67394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37495</xdr:rowOff>
    </xdr:from>
    <xdr:to>
      <xdr:col>81</xdr:col>
      <xdr:colOff>95250</xdr:colOff>
      <xdr:row>84</xdr:row>
      <xdr:rowOff>139095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54022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2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106438</xdr:rowOff>
    </xdr:from>
    <xdr:to>
      <xdr:col>77</xdr:col>
      <xdr:colOff>95250</xdr:colOff>
      <xdr:row>85</xdr:row>
      <xdr:rowOff>36588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46765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27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72873</xdr:rowOff>
    </xdr:from>
    <xdr:to>
      <xdr:col>68</xdr:col>
      <xdr:colOff>203200</xdr:colOff>
      <xdr:row>86</xdr:row>
      <xdr:rowOff>3023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159250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指数の上昇は、人口減少によるものが大きな要因と考えられるが、これまでも定員管理適正化計画に基づき削減を行ってきており、引き続き業務量の把握と人員の適正配置に努める。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82127</xdr:rowOff>
    </xdr:from>
    <xdr:to>
      <xdr:col>81</xdr:col>
      <xdr:colOff>44450</xdr:colOff>
      <xdr:row>63</xdr:row>
      <xdr:rowOff>116598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88347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30420</xdr:rowOff>
    </xdr:from>
    <xdr:to>
      <xdr:col>77</xdr:col>
      <xdr:colOff>44450</xdr:colOff>
      <xdr:row>63</xdr:row>
      <xdr:rowOff>82127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83177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152460</xdr:rowOff>
    </xdr:from>
    <xdr:to>
      <xdr:col>72</xdr:col>
      <xdr:colOff>203200</xdr:colOff>
      <xdr:row>63</xdr:row>
      <xdr:rowOff>30420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782360"/>
          <a:ext cx="889000" cy="4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135225</xdr:rowOff>
    </xdr:from>
    <xdr:to>
      <xdr:col>68</xdr:col>
      <xdr:colOff>152400</xdr:colOff>
      <xdr:row>62</xdr:row>
      <xdr:rowOff>152460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76512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65798</xdr:rowOff>
    </xdr:from>
    <xdr:to>
      <xdr:col>81</xdr:col>
      <xdr:colOff>95250</xdr:colOff>
      <xdr:row>63</xdr:row>
      <xdr:rowOff>167398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86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37875</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83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31327</xdr:rowOff>
    </xdr:from>
    <xdr:to>
      <xdr:col>77</xdr:col>
      <xdr:colOff>95250</xdr:colOff>
      <xdr:row>63</xdr:row>
      <xdr:rowOff>132927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117704</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151070</xdr:rowOff>
    </xdr:from>
    <xdr:to>
      <xdr:col>73</xdr:col>
      <xdr:colOff>44450</xdr:colOff>
      <xdr:row>63</xdr:row>
      <xdr:rowOff>81220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7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65997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86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101660</xdr:rowOff>
    </xdr:from>
    <xdr:to>
      <xdr:col>68</xdr:col>
      <xdr:colOff>203200</xdr:colOff>
      <xdr:row>63</xdr:row>
      <xdr:rowOff>31810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7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16587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81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84425</xdr:rowOff>
    </xdr:from>
    <xdr:to>
      <xdr:col>64</xdr:col>
      <xdr:colOff>152400</xdr:colOff>
      <xdr:row>63</xdr:row>
      <xdr:rowOff>14575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7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170802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80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ポイント上昇し、類似団体平均を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ポイント上回っている。この要因として、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年度決算では単年度ベースで前年度を下回ったが、平成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0.75296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ポイント上回ったことにより３カ年平均が上昇したものである。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西之表市長期振興計画実施計画運用基準にそって、計画的な地方債発行により、償還額を上回る地方債新規発行の抑制に努める。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34078</xdr:rowOff>
    </xdr:from>
    <xdr:to>
      <xdr:col>81</xdr:col>
      <xdr:colOff>44450</xdr:colOff>
      <xdr:row>37</xdr:row>
      <xdr:rowOff>38100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37772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26035</xdr:rowOff>
    </xdr:from>
    <xdr:to>
      <xdr:col>77</xdr:col>
      <xdr:colOff>44450</xdr:colOff>
      <xdr:row>37</xdr:row>
      <xdr:rowOff>34078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6968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22013</xdr:rowOff>
    </xdr:from>
    <xdr:to>
      <xdr:col>72</xdr:col>
      <xdr:colOff>203200</xdr:colOff>
      <xdr:row>37</xdr:row>
      <xdr:rowOff>26035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36566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13970</xdr:rowOff>
    </xdr:from>
    <xdr:to>
      <xdr:col>68</xdr:col>
      <xdr:colOff>152400</xdr:colOff>
      <xdr:row>37</xdr:row>
      <xdr:rowOff>22013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576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158750</xdr:rowOff>
    </xdr:from>
    <xdr:to>
      <xdr:col>81</xdr:col>
      <xdr:colOff>95250</xdr:colOff>
      <xdr:row>37</xdr:row>
      <xdr:rowOff>88900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130827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154728</xdr:rowOff>
    </xdr:from>
    <xdr:to>
      <xdr:col>77</xdr:col>
      <xdr:colOff>95250</xdr:colOff>
      <xdr:row>37</xdr:row>
      <xdr:rowOff>84878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146685</xdr:rowOff>
    </xdr:from>
    <xdr:to>
      <xdr:col>73</xdr:col>
      <xdr:colOff>44450</xdr:colOff>
      <xdr:row>37</xdr:row>
      <xdr:rowOff>76835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87012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8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142663</xdr:rowOff>
    </xdr:from>
    <xdr:to>
      <xdr:col>68</xdr:col>
      <xdr:colOff>203200</xdr:colOff>
      <xdr:row>37</xdr:row>
      <xdr:rowOff>72813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82990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134620</xdr:rowOff>
    </xdr:from>
    <xdr:to>
      <xdr:col>64</xdr:col>
      <xdr:colOff>152400</xdr:colOff>
      <xdr:row>37</xdr:row>
      <xdr:rowOff>64770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74947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対前年度比で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。要因としては、新規の地方債発行を抑制</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地方債残高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、減債基金の増加によるものである。引き続き公共施設等管理計画に基づき、地方債発行の抑制を図り、将来負担比率悪化の抑制に努める。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33909</xdr:rowOff>
    </xdr:from>
    <xdr:to>
      <xdr:col>81</xdr:col>
      <xdr:colOff>44450</xdr:colOff>
      <xdr:row>14</xdr:row>
      <xdr:rowOff>62061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434209"/>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62061</xdr:rowOff>
    </xdr:from>
    <xdr:to>
      <xdr:col>77</xdr:col>
      <xdr:colOff>44450</xdr:colOff>
      <xdr:row>14</xdr:row>
      <xdr:rowOff>154961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462361"/>
          <a:ext cx="889000" cy="9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153755</xdr:rowOff>
    </xdr:from>
    <xdr:to>
      <xdr:col>72</xdr:col>
      <xdr:colOff>203200</xdr:colOff>
      <xdr:row>14</xdr:row>
      <xdr:rowOff>154961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554055"/>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153755</xdr:rowOff>
    </xdr:from>
    <xdr:to>
      <xdr:col>68</xdr:col>
      <xdr:colOff>152400</xdr:colOff>
      <xdr:row>15</xdr:row>
      <xdr:rowOff>32173</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554055"/>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154559</xdr:rowOff>
    </xdr:from>
    <xdr:to>
      <xdr:col>81</xdr:col>
      <xdr:colOff>95250</xdr:colOff>
      <xdr:row>14</xdr:row>
      <xdr:rowOff>84709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3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75836</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30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11261</xdr:rowOff>
    </xdr:from>
    <xdr:to>
      <xdr:col>77</xdr:col>
      <xdr:colOff>95250</xdr:colOff>
      <xdr:row>14</xdr:row>
      <xdr:rowOff>112861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41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123038</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18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104161</xdr:rowOff>
    </xdr:from>
    <xdr:to>
      <xdr:col>73</xdr:col>
      <xdr:colOff>44450</xdr:colOff>
      <xdr:row>15</xdr:row>
      <xdr:rowOff>34311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5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44488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27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102955</xdr:rowOff>
    </xdr:from>
    <xdr:to>
      <xdr:col>68</xdr:col>
      <xdr:colOff>203200</xdr:colOff>
      <xdr:row>15</xdr:row>
      <xdr:rowOff>33105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5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43282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27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5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67750</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63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14,958
14,883
205.66
13,090,102
12,643,869
277,235
5,916,924
9,859,047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人件費は、類似団体平均値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対前年度比で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ポイント上昇して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主な要因は、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会計年度任用職員への移行により、人件費が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ポイント増加しているためである。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16510</xdr:rowOff>
    </xdr:from>
    <xdr:to>
      <xdr:col>24</xdr:col>
      <xdr:colOff>25400</xdr:colOff>
      <xdr:row>38</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601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37</xdr:row>
      <xdr:rowOff>16510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06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37</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06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4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137160</xdr:rowOff>
    </xdr:from>
    <xdr:to>
      <xdr:col>20</xdr:col>
      <xdr:colOff>38100</xdr:colOff>
      <xdr:row>37</xdr:row>
      <xdr:rowOff>67310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物件費は、類似団体平均値に比して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、対前年比で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している。要因として、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年度から会計年度任用職員制度がはじまり、物件費で計上していた賃金が人件費となったためである。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25400</xdr:rowOff>
    </xdr:from>
    <xdr:to>
      <xdr:col>82</xdr:col>
      <xdr:colOff>107950</xdr:colOff>
      <xdr:row>17</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686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139700</xdr:rowOff>
    </xdr:from>
    <xdr:to>
      <xdr:col>78</xdr:col>
      <xdr:colOff>69850</xdr:colOff>
      <xdr:row>17</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82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101600</xdr:rowOff>
    </xdr:from>
    <xdr:to>
      <xdr:col>73</xdr:col>
      <xdr:colOff>180975</xdr:colOff>
      <xdr:row>16</xdr:row>
      <xdr:rowOff>139700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4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25400</xdr:rowOff>
    </xdr:from>
    <xdr:to>
      <xdr:col>69</xdr:col>
      <xdr:colOff>92075</xdr:colOff>
      <xdr:row>16</xdr:row>
      <xdr:rowOff>101600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68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162577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88900</xdr:rowOff>
    </xdr:from>
    <xdr:to>
      <xdr:col>74</xdr:col>
      <xdr:colOff>31750</xdr:colOff>
      <xdr:row>17</xdr:row>
      <xdr:rowOff>19050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50800</xdr:rowOff>
    </xdr:from>
    <xdr:to>
      <xdr:col>69</xdr:col>
      <xdr:colOff>142875</xdr:colOff>
      <xdr:row>16</xdr:row>
      <xdr:rowOff>152400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146050</xdr:rowOff>
    </xdr:from>
    <xdr:to>
      <xdr:col>65</xdr:col>
      <xdr:colOff>53975</xdr:colOff>
      <xdr:row>16</xdr:row>
      <xdr:rowOff>76200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扶助費は、類似団体平均値に比して、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ポイント下回っており、対前年比で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ポイント減少している。要因として、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コロナ禍による医療費関係費用が減少した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ことが挙げられる。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55</xdr:row>
      <xdr:rowOff>133350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472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133350</xdr:rowOff>
    </xdr:from>
    <xdr:to>
      <xdr:col>19</xdr:col>
      <xdr:colOff>187325</xdr:colOff>
      <xdr:row>57</xdr:row>
      <xdr:rowOff>120650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631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57</xdr:row>
      <xdr:rowOff>120650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67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95250</xdr:rowOff>
    </xdr:from>
    <xdr:to>
      <xdr:col>11</xdr:col>
      <xdr:colOff>9525</xdr:colOff>
      <xdr:row>58</xdr:row>
      <xdr:rowOff>63500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867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82550</xdr:rowOff>
    </xdr:from>
    <xdr:to>
      <xdr:col>20</xdr:col>
      <xdr:colOff>38100</xdr:colOff>
      <xdr:row>56</xdr:row>
      <xdr:rowOff>12700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22877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69850</xdr:rowOff>
    </xdr:from>
    <xdr:to>
      <xdr:col>15</xdr:col>
      <xdr:colOff>149225</xdr:colOff>
      <xdr:row>58</xdr:row>
      <xdr:rowOff>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156227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xdr:rowOff>
    </xdr:from>
    <xdr:to>
      <xdr:col>6</xdr:col>
      <xdr:colOff>171450</xdr:colOff>
      <xdr:row>58</xdr:row>
      <xdr:rowOff>114300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99077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その他は、類似団体平均値と比して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その他に含まれる介護保険特別会計や後期高齢者医療保険特別会計などへの繰出金における経常経費充当一般財源が増となっていることから、普通会計を圧迫することがないよう、国民健康保険税や介護保険料の適正な賦課徴収に努めると共に、医療費や介護給付費を抑制すべく、集団検診の受診率の向上や介護予防などにより健康増進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56</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20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56</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2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56</xdr:row>
      <xdr:rowOff>149860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12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56</xdr:row>
      <xdr:rowOff>149860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712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40657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補助費等は、類似団体平均値と比して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ポイント上回っているが、対前年比では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ポイント減少している。主な要因として、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分子となる経常経費充当一般財源等が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千円増加しているが、分母である経常一般財源総額が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145,674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千円増加したためである。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4317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97282</xdr:rowOff>
    </xdr:from>
    <xdr:to>
      <xdr:col>78</xdr:col>
      <xdr:colOff>69850</xdr:colOff>
      <xdr:row>37</xdr:row>
      <xdr:rowOff>133858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4409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133858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450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38</xdr:row>
      <xdr:rowOff>8128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4500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128778</xdr:rowOff>
    </xdr:from>
    <xdr:to>
      <xdr:col>65</xdr:col>
      <xdr:colOff>53975</xdr:colOff>
      <xdr:row>38</xdr:row>
      <xdr:rowOff>58928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43705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公債費は、類似団体平均値に比して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回っており、対前年比で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した。要因として、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一定規模の償還が終了したことによる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。引き続き、元金償還額を上回る地方債発行の抑制に努める。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xdr:rowOff>
    </xdr:from>
    <xdr:to>
      <xdr:col>24</xdr:col>
      <xdr:colOff>25400</xdr:colOff>
      <xdr:row>75</xdr:row>
      <xdr:rowOff>27940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86192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xdr:rowOff>
    </xdr:from>
    <xdr:to>
      <xdr:col>19</xdr:col>
      <xdr:colOff>187325</xdr:colOff>
      <xdr:row>75</xdr:row>
      <xdr:rowOff>27940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8733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161290</xdr:rowOff>
    </xdr:from>
    <xdr:to>
      <xdr:col>15</xdr:col>
      <xdr:colOff>98425</xdr:colOff>
      <xdr:row>75</xdr:row>
      <xdr:rowOff>14605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8485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161290</xdr:rowOff>
    </xdr:from>
    <xdr:to>
      <xdr:col>11</xdr:col>
      <xdr:colOff>9525</xdr:colOff>
      <xdr:row>75</xdr:row>
      <xdr:rowOff>3175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8485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123825</xdr:rowOff>
    </xdr:from>
    <xdr:to>
      <xdr:col>24</xdr:col>
      <xdr:colOff>76200</xdr:colOff>
      <xdr:row>75</xdr:row>
      <xdr:rowOff>53975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140352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5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148590</xdr:rowOff>
    </xdr:from>
    <xdr:to>
      <xdr:col>20</xdr:col>
      <xdr:colOff>38100</xdr:colOff>
      <xdr:row>75</xdr:row>
      <xdr:rowOff>78740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63517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135255</xdr:rowOff>
    </xdr:from>
    <xdr:to>
      <xdr:col>15</xdr:col>
      <xdr:colOff>149225</xdr:colOff>
      <xdr:row>75</xdr:row>
      <xdr:rowOff>65405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110490</xdr:rowOff>
    </xdr:from>
    <xdr:to>
      <xdr:col>11</xdr:col>
      <xdr:colOff>60325</xdr:colOff>
      <xdr:row>75</xdr:row>
      <xdr:rowOff>40640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50817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123825</xdr:rowOff>
    </xdr:from>
    <xdr:to>
      <xdr:col>6</xdr:col>
      <xdr:colOff>171450</xdr:colOff>
      <xdr:row>75</xdr:row>
      <xdr:rowOff>53975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64152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公債費以外は、類似団体平均値と比して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る。主な要因として、扶助費やその他の経常収支比率が下回ったことによる。引き続き、人件費や補助費等についても、多様化する市民ニーズに対応しながら事務事業評価を行い、費用対効果を検証しながら事業精査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44704</xdr:rowOff>
    </xdr:from>
    <xdr:to>
      <xdr:col>82</xdr:col>
      <xdr:colOff>107950</xdr:colOff>
      <xdr:row>76</xdr:row>
      <xdr:rowOff>113285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074904"/>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113285</xdr:rowOff>
    </xdr:from>
    <xdr:to>
      <xdr:col>78</xdr:col>
      <xdr:colOff>69850</xdr:colOff>
      <xdr:row>77</xdr:row>
      <xdr:rowOff>42418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143485"/>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42418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1937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124713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193776"/>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165354</xdr:rowOff>
    </xdr:from>
    <xdr:to>
      <xdr:col>82</xdr:col>
      <xdr:colOff>158750</xdr:colOff>
      <xdr:row>76</xdr:row>
      <xdr:rowOff>95504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10431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62485</xdr:rowOff>
    </xdr:from>
    <xdr:to>
      <xdr:col>78</xdr:col>
      <xdr:colOff>120650</xdr:colOff>
      <xdr:row>76</xdr:row>
      <xdr:rowOff>164085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163068</xdr:rowOff>
    </xdr:from>
    <xdr:to>
      <xdr:col>74</xdr:col>
      <xdr:colOff>31750</xdr:colOff>
      <xdr:row>77</xdr:row>
      <xdr:rowOff>93218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27703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160290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15030</xdr:rowOff>
    </xdr:from>
    <xdr:to>
      <xdr:col>29</xdr:col>
      <xdr:colOff>127000</xdr:colOff>
      <xdr:row>16</xdr:row>
      <xdr:rowOff>45063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05855"/>
          <a:ext cx="647700" cy="30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45063</xdr:rowOff>
    </xdr:from>
    <xdr:to>
      <xdr:col>26</xdr:col>
      <xdr:colOff>50800</xdr:colOff>
      <xdr:row>16</xdr:row>
      <xdr:rowOff>104412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35888"/>
          <a:ext cx="698500" cy="59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104412</xdr:rowOff>
    </xdr:from>
    <xdr:to>
      <xdr:col>22</xdr:col>
      <xdr:colOff>114300</xdr:colOff>
      <xdr:row>16</xdr:row>
      <xdr:rowOff>134762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95237"/>
          <a:ext cx="698500" cy="30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134762</xdr:rowOff>
    </xdr:from>
    <xdr:to>
      <xdr:col>18</xdr:col>
      <xdr:colOff>177800</xdr:colOff>
      <xdr:row>17</xdr:row>
      <xdr:rowOff>9783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25587"/>
          <a:ext cx="698500" cy="46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135680</xdr:rowOff>
    </xdr:from>
    <xdr:to>
      <xdr:col>29</xdr:col>
      <xdr:colOff>177800</xdr:colOff>
      <xdr:row>16</xdr:row>
      <xdr:rowOff>65830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55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152207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0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165713</xdr:rowOff>
    </xdr:from>
    <xdr:to>
      <xdr:col>26</xdr:col>
      <xdr:colOff>101600</xdr:colOff>
      <xdr:row>16</xdr:row>
      <xdr:rowOff>95863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85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106040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5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53612</xdr:rowOff>
    </xdr:from>
    <xdr:to>
      <xdr:col>22</xdr:col>
      <xdr:colOff>165100</xdr:colOff>
      <xdr:row>16</xdr:row>
      <xdr:rowOff>155212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44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165389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1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83962</xdr:rowOff>
    </xdr:from>
    <xdr:to>
      <xdr:col>19</xdr:col>
      <xdr:colOff>38100</xdr:colOff>
      <xdr:row>17</xdr:row>
      <xdr:rowOff>14112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74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24289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4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130433</xdr:rowOff>
    </xdr:from>
    <xdr:to>
      <xdr:col>15</xdr:col>
      <xdr:colOff>101600</xdr:colOff>
      <xdr:row>17</xdr:row>
      <xdr:rowOff>60583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21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70760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90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303605</xdr:rowOff>
    </xdr:from>
    <xdr:to>
      <xdr:col>29</xdr:col>
      <xdr:colOff>127000</xdr:colOff>
      <xdr:row>37</xdr:row>
      <xdr:rowOff>305693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28305"/>
          <a:ext cx="647700" cy="2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290470</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1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303605</xdr:rowOff>
    </xdr:from>
    <xdr:to>
      <xdr:col>26</xdr:col>
      <xdr:colOff>50800</xdr:colOff>
      <xdr:row>37</xdr:row>
      <xdr:rowOff>310257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28305"/>
          <a:ext cx="698500" cy="6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310257</xdr:rowOff>
    </xdr:from>
    <xdr:to>
      <xdr:col>22</xdr:col>
      <xdr:colOff>114300</xdr:colOff>
      <xdr:row>37</xdr:row>
      <xdr:rowOff>323878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34957"/>
          <a:ext cx="698500" cy="13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323878</xdr:rowOff>
    </xdr:from>
    <xdr:to>
      <xdr:col>18</xdr:col>
      <xdr:colOff>177800</xdr:colOff>
      <xdr:row>37</xdr:row>
      <xdr:rowOff>324777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48578"/>
          <a:ext cx="698500" cy="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254893</xdr:rowOff>
    </xdr:from>
    <xdr:to>
      <xdr:col>29</xdr:col>
      <xdr:colOff>177800</xdr:colOff>
      <xdr:row>38</xdr:row>
      <xdr:rowOff>13593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79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99970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24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252805</xdr:rowOff>
    </xdr:from>
    <xdr:to>
      <xdr:col>26</xdr:col>
      <xdr:colOff>101600</xdr:colOff>
      <xdr:row>38</xdr:row>
      <xdr:rowOff>11505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77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21682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46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259457</xdr:rowOff>
    </xdr:from>
    <xdr:to>
      <xdr:col>22</xdr:col>
      <xdr:colOff>165100</xdr:colOff>
      <xdr:row>38</xdr:row>
      <xdr:rowOff>18157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84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28334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5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273078</xdr:rowOff>
    </xdr:from>
    <xdr:to>
      <xdr:col>19</xdr:col>
      <xdr:colOff>38100</xdr:colOff>
      <xdr:row>38</xdr:row>
      <xdr:rowOff>31778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97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41955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6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273977</xdr:rowOff>
    </xdr:from>
    <xdr:to>
      <xdr:col>15</xdr:col>
      <xdr:colOff>101600</xdr:colOff>
      <xdr:row>38</xdr:row>
      <xdr:rowOff>32677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98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42854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6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14,958
14,883
205.66
13,090,102
12,643,869
277,235
5,916,924
9,859,047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20882</xdr:rowOff>
    </xdr:from>
    <xdr:to>
      <xdr:col>24</xdr:col>
      <xdr:colOff>63500</xdr:colOff>
      <xdr:row>35</xdr:row>
      <xdr:rowOff>36667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50182"/>
          <a:ext cx="838200" cy="18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36667</xdr:rowOff>
    </xdr:from>
    <xdr:to>
      <xdr:col>19</xdr:col>
      <xdr:colOff>177800</xdr:colOff>
      <xdr:row>35</xdr:row>
      <xdr:rowOff>92576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37417"/>
          <a:ext cx="889000" cy="5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73776</xdr:rowOff>
    </xdr:from>
    <xdr:to>
      <xdr:col>15</xdr:col>
      <xdr:colOff>50800</xdr:colOff>
      <xdr:row>35</xdr:row>
      <xdr:rowOff>92576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74526"/>
          <a:ext cx="889000" cy="1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73776</xdr:rowOff>
    </xdr:from>
    <xdr:to>
      <xdr:col>10</xdr:col>
      <xdr:colOff>114300</xdr:colOff>
      <xdr:row>35</xdr:row>
      <xdr:rowOff>93142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74526"/>
          <a:ext cx="889000" cy="1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141532</xdr:rowOff>
    </xdr:from>
    <xdr:to>
      <xdr:col>24</xdr:col>
      <xdr:colOff>114300</xdr:colOff>
      <xdr:row>34</xdr:row>
      <xdr:rowOff>71682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9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164409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5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157317</xdr:rowOff>
    </xdr:from>
    <xdr:to>
      <xdr:col>20</xdr:col>
      <xdr:colOff>38100</xdr:colOff>
      <xdr:row>35</xdr:row>
      <xdr:rowOff>87467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8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103994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6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41776</xdr:rowOff>
    </xdr:from>
    <xdr:to>
      <xdr:col>15</xdr:col>
      <xdr:colOff>101600</xdr:colOff>
      <xdr:row>35</xdr:row>
      <xdr:rowOff>143376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4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159903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1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22976</xdr:rowOff>
    </xdr:from>
    <xdr:to>
      <xdr:col>10</xdr:col>
      <xdr:colOff>165100</xdr:colOff>
      <xdr:row>35</xdr:row>
      <xdr:rowOff>124576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141103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9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42342</xdr:rowOff>
    </xdr:from>
    <xdr:to>
      <xdr:col>6</xdr:col>
      <xdr:colOff>38100</xdr:colOff>
      <xdr:row>35</xdr:row>
      <xdr:rowOff>143942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160469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1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153670</xdr:rowOff>
    </xdr:from>
    <xdr:to>
      <xdr:col>24</xdr:col>
      <xdr:colOff>63500</xdr:colOff>
      <xdr:row>57</xdr:row>
      <xdr:rowOff>165058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26320"/>
          <a:ext cx="838200" cy="1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165058</xdr:rowOff>
    </xdr:from>
    <xdr:to>
      <xdr:col>19</xdr:col>
      <xdr:colOff>177800</xdr:colOff>
      <xdr:row>58</xdr:row>
      <xdr:rowOff>25782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37708"/>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25782</xdr:rowOff>
    </xdr:from>
    <xdr:to>
      <xdr:col>15</xdr:col>
      <xdr:colOff>50800</xdr:colOff>
      <xdr:row>58</xdr:row>
      <xdr:rowOff>35589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69882"/>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35589</xdr:rowOff>
    </xdr:from>
    <xdr:to>
      <xdr:col>10</xdr:col>
      <xdr:colOff>114300</xdr:colOff>
      <xdr:row>58</xdr:row>
      <xdr:rowOff>46428</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979689"/>
          <a:ext cx="889000" cy="1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102870</xdr:rowOff>
    </xdr:from>
    <xdr:to>
      <xdr:col>24</xdr:col>
      <xdr:colOff>114300</xdr:colOff>
      <xdr:row>58</xdr:row>
      <xdr:rowOff>33020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81297</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5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114258</xdr:rowOff>
    </xdr:from>
    <xdr:to>
      <xdr:col>20</xdr:col>
      <xdr:colOff>38100</xdr:colOff>
      <xdr:row>58</xdr:row>
      <xdr:rowOff>44408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88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35535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97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146432</xdr:rowOff>
    </xdr:from>
    <xdr:to>
      <xdr:col>15</xdr:col>
      <xdr:colOff>101600</xdr:colOff>
      <xdr:row>58</xdr:row>
      <xdr:rowOff>76582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1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67709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1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156239</xdr:rowOff>
    </xdr:from>
    <xdr:to>
      <xdr:col>10</xdr:col>
      <xdr:colOff>165100</xdr:colOff>
      <xdr:row>58</xdr:row>
      <xdr:rowOff>86389</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2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77516</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02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167078</xdr:rowOff>
    </xdr:from>
    <xdr:to>
      <xdr:col>6</xdr:col>
      <xdr:colOff>38100</xdr:colOff>
      <xdr:row>58</xdr:row>
      <xdr:rowOff>97228</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3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88355</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03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131184</xdr:rowOff>
    </xdr:from>
    <xdr:to>
      <xdr:col>24</xdr:col>
      <xdr:colOff>63500</xdr:colOff>
      <xdr:row>78</xdr:row>
      <xdr:rowOff>139395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04284"/>
          <a:ext cx="838200" cy="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119126</xdr:rowOff>
    </xdr:from>
    <xdr:to>
      <xdr:col>19</xdr:col>
      <xdr:colOff>177800</xdr:colOff>
      <xdr:row>78</xdr:row>
      <xdr:rowOff>139395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492226"/>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119126</xdr:rowOff>
    </xdr:from>
    <xdr:to>
      <xdr:col>15</xdr:col>
      <xdr:colOff>50800</xdr:colOff>
      <xdr:row>78</xdr:row>
      <xdr:rowOff>134328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492226"/>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97313</xdr:rowOff>
    </xdr:from>
    <xdr:to>
      <xdr:col>10</xdr:col>
      <xdr:colOff>114300</xdr:colOff>
      <xdr:row>78</xdr:row>
      <xdr:rowOff>134328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470413"/>
          <a:ext cx="889000" cy="3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80384</xdr:rowOff>
    </xdr:from>
    <xdr:to>
      <xdr:col>24</xdr:col>
      <xdr:colOff>114300</xdr:colOff>
      <xdr:row>79</xdr:row>
      <xdr:rowOff>10534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5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166761</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6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88595</xdr:rowOff>
    </xdr:from>
    <xdr:to>
      <xdr:col>20</xdr:col>
      <xdr:colOff>38100</xdr:colOff>
      <xdr:row>79</xdr:row>
      <xdr:rowOff>18745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6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9872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5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68326</xdr:rowOff>
    </xdr:from>
    <xdr:to>
      <xdr:col>15</xdr:col>
      <xdr:colOff>101600</xdr:colOff>
      <xdr:row>78</xdr:row>
      <xdr:rowOff>169926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161053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3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83528</xdr:rowOff>
    </xdr:from>
    <xdr:to>
      <xdr:col>10</xdr:col>
      <xdr:colOff>165100</xdr:colOff>
      <xdr:row>79</xdr:row>
      <xdr:rowOff>13678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5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4805</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4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46513</xdr:rowOff>
    </xdr:from>
    <xdr:to>
      <xdr:col>6</xdr:col>
      <xdr:colOff>38100</xdr:colOff>
      <xdr:row>78</xdr:row>
      <xdr:rowOff>148113</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1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139240</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1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140246</xdr:rowOff>
    </xdr:from>
    <xdr:to>
      <xdr:col>24</xdr:col>
      <xdr:colOff>63500</xdr:colOff>
      <xdr:row>93</xdr:row>
      <xdr:rowOff>48513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5913646"/>
          <a:ext cx="838200" cy="7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48513</xdr:rowOff>
    </xdr:from>
    <xdr:to>
      <xdr:col>19</xdr:col>
      <xdr:colOff>177800</xdr:colOff>
      <xdr:row>93</xdr:row>
      <xdr:rowOff>107226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993363"/>
          <a:ext cx="889000" cy="5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24295</xdr:rowOff>
    </xdr:from>
    <xdr:to>
      <xdr:col>15</xdr:col>
      <xdr:colOff>50800</xdr:colOff>
      <xdr:row>93</xdr:row>
      <xdr:rowOff>107226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5969145"/>
          <a:ext cx="889000" cy="8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24295</xdr:rowOff>
    </xdr:from>
    <xdr:to>
      <xdr:col>10</xdr:col>
      <xdr:colOff>114300</xdr:colOff>
      <xdr:row>93</xdr:row>
      <xdr:rowOff>24409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5969145"/>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89446</xdr:rowOff>
    </xdr:from>
    <xdr:to>
      <xdr:col>24</xdr:col>
      <xdr:colOff>114300</xdr:colOff>
      <xdr:row>93</xdr:row>
      <xdr:rowOff>19596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86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112323</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71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169163</xdr:rowOff>
    </xdr:from>
    <xdr:to>
      <xdr:col>20</xdr:col>
      <xdr:colOff>38100</xdr:colOff>
      <xdr:row>93</xdr:row>
      <xdr:rowOff>99313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9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115840</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71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56426</xdr:rowOff>
    </xdr:from>
    <xdr:to>
      <xdr:col>15</xdr:col>
      <xdr:colOff>101600</xdr:colOff>
      <xdr:row>93</xdr:row>
      <xdr:rowOff>158026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00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3103</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77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144945</xdr:rowOff>
    </xdr:from>
    <xdr:to>
      <xdr:col>10</xdr:col>
      <xdr:colOff>165100</xdr:colOff>
      <xdr:row>93</xdr:row>
      <xdr:rowOff>75095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591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91622</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569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145059</xdr:rowOff>
    </xdr:from>
    <xdr:to>
      <xdr:col>6</xdr:col>
      <xdr:colOff>38100</xdr:colOff>
      <xdr:row>93</xdr:row>
      <xdr:rowOff>75209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591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91736</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5693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70917</xdr:rowOff>
    </xdr:from>
    <xdr:to>
      <xdr:col>55</xdr:col>
      <xdr:colOff>0</xdr:colOff>
      <xdr:row>37</xdr:row>
      <xdr:rowOff>110096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071667"/>
          <a:ext cx="838200" cy="38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107105</xdr:rowOff>
    </xdr:from>
    <xdr:to>
      <xdr:col>50</xdr:col>
      <xdr:colOff>114300</xdr:colOff>
      <xdr:row>37</xdr:row>
      <xdr:rowOff>110096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450755"/>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107105</xdr:rowOff>
    </xdr:from>
    <xdr:to>
      <xdr:col>45</xdr:col>
      <xdr:colOff>177800</xdr:colOff>
      <xdr:row>37</xdr:row>
      <xdr:rowOff>121402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450755"/>
          <a:ext cx="889000" cy="1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121402</xdr:rowOff>
    </xdr:from>
    <xdr:to>
      <xdr:col>41</xdr:col>
      <xdr:colOff>50800</xdr:colOff>
      <xdr:row>37</xdr:row>
      <xdr:rowOff>121846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65052"/>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20117</xdr:rowOff>
    </xdr:from>
    <xdr:to>
      <xdr:col>55</xdr:col>
      <xdr:colOff>50800</xdr:colOff>
      <xdr:row>35</xdr:row>
      <xdr:rowOff>121717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2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42994</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872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59296</xdr:rowOff>
    </xdr:from>
    <xdr:to>
      <xdr:col>50</xdr:col>
      <xdr:colOff>165100</xdr:colOff>
      <xdr:row>37</xdr:row>
      <xdr:rowOff>160896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5973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17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56305</xdr:rowOff>
    </xdr:from>
    <xdr:to>
      <xdr:col>46</xdr:col>
      <xdr:colOff>38100</xdr:colOff>
      <xdr:row>37</xdr:row>
      <xdr:rowOff>157905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2982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17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70602</xdr:rowOff>
    </xdr:from>
    <xdr:to>
      <xdr:col>41</xdr:col>
      <xdr:colOff>101600</xdr:colOff>
      <xdr:row>38</xdr:row>
      <xdr:rowOff>752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1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17279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18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71046</xdr:rowOff>
    </xdr:from>
    <xdr:to>
      <xdr:col>36</xdr:col>
      <xdr:colOff>165100</xdr:colOff>
      <xdr:row>38</xdr:row>
      <xdr:rowOff>1197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146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17723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1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109264</xdr:rowOff>
    </xdr:from>
    <xdr:to>
      <xdr:col>55</xdr:col>
      <xdr:colOff>0</xdr:colOff>
      <xdr:row>56</xdr:row>
      <xdr:rowOff>160402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710464"/>
          <a:ext cx="838200" cy="5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135562</xdr:rowOff>
    </xdr:from>
    <xdr:to>
      <xdr:col>50</xdr:col>
      <xdr:colOff>114300</xdr:colOff>
      <xdr:row>56</xdr:row>
      <xdr:rowOff>160402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565312"/>
          <a:ext cx="889000" cy="19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135562</xdr:rowOff>
    </xdr:from>
    <xdr:to>
      <xdr:col>45</xdr:col>
      <xdr:colOff>177800</xdr:colOff>
      <xdr:row>57</xdr:row>
      <xdr:rowOff>98699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565312"/>
          <a:ext cx="889000" cy="30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26081</xdr:rowOff>
    </xdr:from>
    <xdr:to>
      <xdr:col>41</xdr:col>
      <xdr:colOff>50800</xdr:colOff>
      <xdr:row>57</xdr:row>
      <xdr:rowOff>98699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798731"/>
          <a:ext cx="889000" cy="7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58464</xdr:rowOff>
    </xdr:from>
    <xdr:to>
      <xdr:col>55</xdr:col>
      <xdr:colOff>50800</xdr:colOff>
      <xdr:row>56</xdr:row>
      <xdr:rowOff>160064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5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36891</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109602</xdr:rowOff>
    </xdr:from>
    <xdr:to>
      <xdr:col>50</xdr:col>
      <xdr:colOff>165100</xdr:colOff>
      <xdr:row>57</xdr:row>
      <xdr:rowOff>39752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1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30879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0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84762</xdr:rowOff>
    </xdr:from>
    <xdr:to>
      <xdr:col>46</xdr:col>
      <xdr:colOff>38100</xdr:colOff>
      <xdr:row>56</xdr:row>
      <xdr:rowOff>14912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1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31439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28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47899</xdr:rowOff>
    </xdr:from>
    <xdr:to>
      <xdr:col>41</xdr:col>
      <xdr:colOff>101600</xdr:colOff>
      <xdr:row>57</xdr:row>
      <xdr:rowOff>149499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140626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91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146731</xdr:rowOff>
    </xdr:from>
    <xdr:to>
      <xdr:col>36</xdr:col>
      <xdr:colOff>165100</xdr:colOff>
      <xdr:row>57</xdr:row>
      <xdr:rowOff>76881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4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68008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84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125957</xdr:rowOff>
    </xdr:from>
    <xdr:to>
      <xdr:col>55</xdr:col>
      <xdr:colOff>0</xdr:colOff>
      <xdr:row>78</xdr:row>
      <xdr:rowOff>131305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99057"/>
          <a:ext cx="838200" cy="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55950</xdr:rowOff>
    </xdr:from>
    <xdr:to>
      <xdr:col>50</xdr:col>
      <xdr:colOff>114300</xdr:colOff>
      <xdr:row>78</xdr:row>
      <xdr:rowOff>131305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2914700"/>
          <a:ext cx="889000" cy="58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55950</xdr:rowOff>
    </xdr:from>
    <xdr:to>
      <xdr:col>45</xdr:col>
      <xdr:colOff>177800</xdr:colOff>
      <xdr:row>78</xdr:row>
      <xdr:rowOff>109910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914700"/>
          <a:ext cx="889000" cy="56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137926</xdr:rowOff>
    </xdr:from>
    <xdr:to>
      <xdr:col>41</xdr:col>
      <xdr:colOff>50800</xdr:colOff>
      <xdr:row>78</xdr:row>
      <xdr:rowOff>109910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339576"/>
          <a:ext cx="889000" cy="1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75157</xdr:rowOff>
    </xdr:from>
    <xdr:to>
      <xdr:col>55</xdr:col>
      <xdr:colOff>50800</xdr:colOff>
      <xdr:row>79</xdr:row>
      <xdr:rowOff>5307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4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161534</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80505</xdr:rowOff>
    </xdr:from>
    <xdr:to>
      <xdr:col>50</xdr:col>
      <xdr:colOff>165100</xdr:colOff>
      <xdr:row>79</xdr:row>
      <xdr:rowOff>10655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5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1782</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50017" y="13546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5150</xdr:rowOff>
    </xdr:from>
    <xdr:to>
      <xdr:col>46</xdr:col>
      <xdr:colOff>38100</xdr:colOff>
      <xdr:row>75</xdr:row>
      <xdr:rowOff>106750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8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123277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63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59110</xdr:rowOff>
    </xdr:from>
    <xdr:to>
      <xdr:col>41</xdr:col>
      <xdr:colOff>101600</xdr:colOff>
      <xdr:row>78</xdr:row>
      <xdr:rowOff>160710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3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151837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2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87126</xdr:rowOff>
    </xdr:from>
    <xdr:to>
      <xdr:col>36</xdr:col>
      <xdr:colOff>165100</xdr:colOff>
      <xdr:row>78</xdr:row>
      <xdr:rowOff>17276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8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8403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38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62237</xdr:rowOff>
    </xdr:from>
    <xdr:to>
      <xdr:col>55</xdr:col>
      <xdr:colOff>0</xdr:colOff>
      <xdr:row>96</xdr:row>
      <xdr:rowOff>19565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349987"/>
          <a:ext cx="8382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19565</xdr:rowOff>
    </xdr:from>
    <xdr:to>
      <xdr:col>50</xdr:col>
      <xdr:colOff>114300</xdr:colOff>
      <xdr:row>97</xdr:row>
      <xdr:rowOff>8386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478765"/>
          <a:ext cx="889000" cy="16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8386</xdr:rowOff>
    </xdr:from>
    <xdr:to>
      <xdr:col>45</xdr:col>
      <xdr:colOff>177800</xdr:colOff>
      <xdr:row>97</xdr:row>
      <xdr:rowOff>91553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639036"/>
          <a:ext cx="889000" cy="8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91553</xdr:rowOff>
    </xdr:from>
    <xdr:to>
      <xdr:col>41</xdr:col>
      <xdr:colOff>50800</xdr:colOff>
      <xdr:row>97</xdr:row>
      <xdr:rowOff>118081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722203"/>
          <a:ext cx="889000" cy="2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11437</xdr:rowOff>
    </xdr:from>
    <xdr:to>
      <xdr:col>55</xdr:col>
      <xdr:colOff>50800</xdr:colOff>
      <xdr:row>95</xdr:row>
      <xdr:rowOff>113037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2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34314</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1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140215</xdr:rowOff>
    </xdr:from>
    <xdr:to>
      <xdr:col>50</xdr:col>
      <xdr:colOff>165100</xdr:colOff>
      <xdr:row>96</xdr:row>
      <xdr:rowOff>70365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4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86892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20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129036</xdr:rowOff>
    </xdr:from>
    <xdr:to>
      <xdr:col>46</xdr:col>
      <xdr:colOff>38100</xdr:colOff>
      <xdr:row>97</xdr:row>
      <xdr:rowOff>59186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58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50313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68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40753</xdr:rowOff>
    </xdr:from>
    <xdr:to>
      <xdr:col>41</xdr:col>
      <xdr:colOff>101600</xdr:colOff>
      <xdr:row>97</xdr:row>
      <xdr:rowOff>142353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67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133480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76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67281</xdr:rowOff>
    </xdr:from>
    <xdr:to>
      <xdr:col>36</xdr:col>
      <xdr:colOff>165100</xdr:colOff>
      <xdr:row>97</xdr:row>
      <xdr:rowOff>168881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9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160008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7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4635</xdr:rowOff>
    </xdr:from>
    <xdr:to>
      <xdr:col>85</xdr:col>
      <xdr:colOff>127000</xdr:colOff>
      <xdr:row>39</xdr:row>
      <xdr:rowOff>40449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91185"/>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163792</xdr:rowOff>
    </xdr:from>
    <xdr:to>
      <xdr:col>81</xdr:col>
      <xdr:colOff>50800</xdr:colOff>
      <xdr:row>39</xdr:row>
      <xdr:rowOff>40449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78892"/>
          <a:ext cx="889000" cy="4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163792</xdr:rowOff>
    </xdr:from>
    <xdr:to>
      <xdr:col>76</xdr:col>
      <xdr:colOff>114300</xdr:colOff>
      <xdr:row>39</xdr:row>
      <xdr:rowOff>14922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78892"/>
          <a:ext cx="889000" cy="2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5969</xdr:rowOff>
    </xdr:from>
    <xdr:to>
      <xdr:col>71</xdr:col>
      <xdr:colOff>177800</xdr:colOff>
      <xdr:row>39</xdr:row>
      <xdr:rowOff>14922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92519"/>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125285</xdr:rowOff>
    </xdr:from>
    <xdr:to>
      <xdr:col>85</xdr:col>
      <xdr:colOff>177800</xdr:colOff>
      <xdr:row>39</xdr:row>
      <xdr:rowOff>55435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40212</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5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161099</xdr:rowOff>
    </xdr:from>
    <xdr:to>
      <xdr:col>81</xdr:col>
      <xdr:colOff>101600</xdr:colOff>
      <xdr:row>39</xdr:row>
      <xdr:rowOff>91249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82376</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68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112992</xdr:rowOff>
    </xdr:from>
    <xdr:to>
      <xdr:col>76</xdr:col>
      <xdr:colOff>165100</xdr:colOff>
      <xdr:row>39</xdr:row>
      <xdr:rowOff>43142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34269</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2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135572</xdr:rowOff>
    </xdr:from>
    <xdr:to>
      <xdr:col>72</xdr:col>
      <xdr:colOff>38100</xdr:colOff>
      <xdr:row>39</xdr:row>
      <xdr:rowOff>65722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56849</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4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126619</xdr:rowOff>
    </xdr:from>
    <xdr:to>
      <xdr:col>67</xdr:col>
      <xdr:colOff>101600</xdr:colOff>
      <xdr:row>39</xdr:row>
      <xdr:rowOff>56769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47896</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3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8268</xdr:rowOff>
    </xdr:from>
    <xdr:to>
      <xdr:col>85</xdr:col>
      <xdr:colOff>127000</xdr:colOff>
      <xdr:row>78</xdr:row>
      <xdr:rowOff>16422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381368"/>
          <a:ext cx="8382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8268</xdr:rowOff>
    </xdr:from>
    <xdr:to>
      <xdr:col>81</xdr:col>
      <xdr:colOff>50800</xdr:colOff>
      <xdr:row>78</xdr:row>
      <xdr:rowOff>27206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81368"/>
          <a:ext cx="889000" cy="1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27206</xdr:rowOff>
    </xdr:from>
    <xdr:to>
      <xdr:col>76</xdr:col>
      <xdr:colOff>114300</xdr:colOff>
      <xdr:row>78</xdr:row>
      <xdr:rowOff>42813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400306"/>
          <a:ext cx="889000" cy="1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42813</xdr:rowOff>
    </xdr:from>
    <xdr:to>
      <xdr:col>71</xdr:col>
      <xdr:colOff>177800</xdr:colOff>
      <xdr:row>78</xdr:row>
      <xdr:rowOff>43695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415913"/>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137072</xdr:rowOff>
    </xdr:from>
    <xdr:to>
      <xdr:col>85</xdr:col>
      <xdr:colOff>177800</xdr:colOff>
      <xdr:row>78</xdr:row>
      <xdr:rowOff>67222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159949</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9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128918</xdr:rowOff>
    </xdr:from>
    <xdr:to>
      <xdr:col>81</xdr:col>
      <xdr:colOff>101600</xdr:colOff>
      <xdr:row>78</xdr:row>
      <xdr:rowOff>59068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3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75595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1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147856</xdr:rowOff>
    </xdr:from>
    <xdr:to>
      <xdr:col>76</xdr:col>
      <xdr:colOff>165100</xdr:colOff>
      <xdr:row>78</xdr:row>
      <xdr:rowOff>78006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94533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12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163463</xdr:rowOff>
    </xdr:from>
    <xdr:to>
      <xdr:col>72</xdr:col>
      <xdr:colOff>38100</xdr:colOff>
      <xdr:row>78</xdr:row>
      <xdr:rowOff>93613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84740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45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164345</xdr:rowOff>
    </xdr:from>
    <xdr:to>
      <xdr:col>67</xdr:col>
      <xdr:colOff>101600</xdr:colOff>
      <xdr:row>78</xdr:row>
      <xdr:rowOff>94495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85622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5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40391</xdr:rowOff>
    </xdr:from>
    <xdr:to>
      <xdr:col>85</xdr:col>
      <xdr:colOff>127000</xdr:colOff>
      <xdr:row>98</xdr:row>
      <xdr:rowOff>55344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42491"/>
          <a:ext cx="838200" cy="1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40391</xdr:rowOff>
    </xdr:from>
    <xdr:to>
      <xdr:col>81</xdr:col>
      <xdr:colOff>50800</xdr:colOff>
      <xdr:row>98</xdr:row>
      <xdr:rowOff>93249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42491"/>
          <a:ext cx="889000" cy="5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50857</xdr:rowOff>
    </xdr:from>
    <xdr:to>
      <xdr:col>76</xdr:col>
      <xdr:colOff>114300</xdr:colOff>
      <xdr:row>98</xdr:row>
      <xdr:rowOff>93249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52957"/>
          <a:ext cx="889000" cy="4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38058</xdr:rowOff>
    </xdr:from>
    <xdr:to>
      <xdr:col>71</xdr:col>
      <xdr:colOff>177800</xdr:colOff>
      <xdr:row>98</xdr:row>
      <xdr:rowOff>50857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40158"/>
          <a:ext cx="889000" cy="1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4544</xdr:rowOff>
    </xdr:from>
    <xdr:to>
      <xdr:col>85</xdr:col>
      <xdr:colOff>177800</xdr:colOff>
      <xdr:row>98</xdr:row>
      <xdr:rowOff>106144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0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135371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9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161041</xdr:rowOff>
    </xdr:from>
    <xdr:to>
      <xdr:col>81</xdr:col>
      <xdr:colOff>101600</xdr:colOff>
      <xdr:row>98</xdr:row>
      <xdr:rowOff>91191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9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107718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5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42449</xdr:rowOff>
    </xdr:from>
    <xdr:to>
      <xdr:col>76</xdr:col>
      <xdr:colOff>165100</xdr:colOff>
      <xdr:row>98</xdr:row>
      <xdr:rowOff>144049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4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135176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3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xdr:rowOff>
    </xdr:from>
    <xdr:to>
      <xdr:col>72</xdr:col>
      <xdr:colOff>38100</xdr:colOff>
      <xdr:row>98</xdr:row>
      <xdr:rowOff>101657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0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118184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7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158708</xdr:rowOff>
    </xdr:from>
    <xdr:to>
      <xdr:col>67</xdr:col>
      <xdr:colOff>101600</xdr:colOff>
      <xdr:row>98</xdr:row>
      <xdr:rowOff>88858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8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105385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6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21468</xdr:rowOff>
    </xdr:from>
    <xdr:to>
      <xdr:col>116</xdr:col>
      <xdr:colOff>63500</xdr:colOff>
      <xdr:row>38</xdr:row>
      <xdr:rowOff>28463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536568"/>
          <a:ext cx="8382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5009</xdr:rowOff>
    </xdr:from>
    <xdr:to>
      <xdr:col>111</xdr:col>
      <xdr:colOff>177800</xdr:colOff>
      <xdr:row>38</xdr:row>
      <xdr:rowOff>28463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520109"/>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5009</xdr:rowOff>
    </xdr:from>
    <xdr:to>
      <xdr:col>107</xdr:col>
      <xdr:colOff>50800</xdr:colOff>
      <xdr:row>38</xdr:row>
      <xdr:rowOff>52146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520109"/>
          <a:ext cx="889000" cy="4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73317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52146</xdr:rowOff>
    </xdr:from>
    <xdr:to>
      <xdr:col>102</xdr:col>
      <xdr:colOff>114300</xdr:colOff>
      <xdr:row>38</xdr:row>
      <xdr:rowOff>53975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5672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142118</xdr:rowOff>
    </xdr:from>
    <xdr:to>
      <xdr:col>116</xdr:col>
      <xdr:colOff>114300</xdr:colOff>
      <xdr:row>38</xdr:row>
      <xdr:rowOff>72268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48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59829</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40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149113</xdr:rowOff>
    </xdr:from>
    <xdr:to>
      <xdr:col>112</xdr:col>
      <xdr:colOff>38100</xdr:colOff>
      <xdr:row>38</xdr:row>
      <xdr:rowOff>79263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49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70390</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58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125659</xdr:rowOff>
    </xdr:from>
    <xdr:to>
      <xdr:col>107</xdr:col>
      <xdr:colOff>101600</xdr:colOff>
      <xdr:row>38</xdr:row>
      <xdr:rowOff>55809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46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72336</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24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1346</xdr:rowOff>
    </xdr:from>
    <xdr:to>
      <xdr:col>102</xdr:col>
      <xdr:colOff>165100</xdr:colOff>
      <xdr:row>38</xdr:row>
      <xdr:rowOff>102946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51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94073</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6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3175</xdr:rowOff>
    </xdr:from>
    <xdr:to>
      <xdr:col>98</xdr:col>
      <xdr:colOff>38100</xdr:colOff>
      <xdr:row>38</xdr:row>
      <xdr:rowOff>104775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95902</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61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168732</xdr:rowOff>
    </xdr:from>
    <xdr:to>
      <xdr:col>116</xdr:col>
      <xdr:colOff>63500</xdr:colOff>
      <xdr:row>58</xdr:row>
      <xdr:rowOff>170953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12832"/>
          <a:ext cx="8382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170953</xdr:rowOff>
    </xdr:from>
    <xdr:to>
      <xdr:col>111</xdr:col>
      <xdr:colOff>177800</xdr:colOff>
      <xdr:row>59</xdr:row>
      <xdr:rowOff>5152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15053"/>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5152</xdr:rowOff>
    </xdr:from>
    <xdr:to>
      <xdr:col>107</xdr:col>
      <xdr:colOff>50800</xdr:colOff>
      <xdr:row>59</xdr:row>
      <xdr:rowOff>12370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20702"/>
          <a:ext cx="8890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170593</xdr:rowOff>
    </xdr:from>
    <xdr:to>
      <xdr:col>102</xdr:col>
      <xdr:colOff>114300</xdr:colOff>
      <xdr:row>59</xdr:row>
      <xdr:rowOff>12370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14693"/>
          <a:ext cx="889000" cy="1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117932</xdr:rowOff>
    </xdr:from>
    <xdr:to>
      <xdr:col>116</xdr:col>
      <xdr:colOff>114300</xdr:colOff>
      <xdr:row>59</xdr:row>
      <xdr:rowOff>48082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95281</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3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120153</xdr:rowOff>
    </xdr:from>
    <xdr:to>
      <xdr:col>112</xdr:col>
      <xdr:colOff>38100</xdr:colOff>
      <xdr:row>59</xdr:row>
      <xdr:rowOff>50303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6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66830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8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125802</xdr:rowOff>
    </xdr:from>
    <xdr:to>
      <xdr:col>107</xdr:col>
      <xdr:colOff>101600</xdr:colOff>
      <xdr:row>59</xdr:row>
      <xdr:rowOff>55952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6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72479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84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133020</xdr:rowOff>
    </xdr:from>
    <xdr:to>
      <xdr:col>102</xdr:col>
      <xdr:colOff>165100</xdr:colOff>
      <xdr:row>59</xdr:row>
      <xdr:rowOff>63170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54297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6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119793</xdr:rowOff>
    </xdr:from>
    <xdr:to>
      <xdr:col>98</xdr:col>
      <xdr:colOff>38100</xdr:colOff>
      <xdr:row>59</xdr:row>
      <xdr:rowOff>49943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6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66470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83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83674</xdr:rowOff>
    </xdr:from>
    <xdr:to>
      <xdr:col>116</xdr:col>
      <xdr:colOff>63500</xdr:colOff>
      <xdr:row>74</xdr:row>
      <xdr:rowOff>123831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770974"/>
          <a:ext cx="8382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123831</xdr:rowOff>
    </xdr:from>
    <xdr:to>
      <xdr:col>111</xdr:col>
      <xdr:colOff>177800</xdr:colOff>
      <xdr:row>74</xdr:row>
      <xdr:rowOff>153245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811131"/>
          <a:ext cx="889000" cy="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153245</xdr:rowOff>
    </xdr:from>
    <xdr:to>
      <xdr:col>107</xdr:col>
      <xdr:colOff>50800</xdr:colOff>
      <xdr:row>75</xdr:row>
      <xdr:rowOff>5702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840545"/>
          <a:ext cx="889000" cy="2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117164</xdr:rowOff>
    </xdr:from>
    <xdr:to>
      <xdr:col>102</xdr:col>
      <xdr:colOff>114300</xdr:colOff>
      <xdr:row>75</xdr:row>
      <xdr:rowOff>5702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804464"/>
          <a:ext cx="889000" cy="5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32874</xdr:rowOff>
    </xdr:from>
    <xdr:to>
      <xdr:col>116</xdr:col>
      <xdr:colOff>114300</xdr:colOff>
      <xdr:row>74</xdr:row>
      <xdr:rowOff>134474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7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55751</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57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73031</xdr:rowOff>
    </xdr:from>
    <xdr:to>
      <xdr:col>112</xdr:col>
      <xdr:colOff>38100</xdr:colOff>
      <xdr:row>75</xdr:row>
      <xdr:rowOff>3181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76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165758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85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102445</xdr:rowOff>
    </xdr:from>
    <xdr:to>
      <xdr:col>107</xdr:col>
      <xdr:colOff>101600</xdr:colOff>
      <xdr:row>75</xdr:row>
      <xdr:rowOff>32595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78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23722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88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126352</xdr:rowOff>
    </xdr:from>
    <xdr:to>
      <xdr:col>102</xdr:col>
      <xdr:colOff>165100</xdr:colOff>
      <xdr:row>75</xdr:row>
      <xdr:rowOff>56502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8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47629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90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66364</xdr:rowOff>
    </xdr:from>
    <xdr:to>
      <xdr:col>98</xdr:col>
      <xdr:colOff>38100</xdr:colOff>
      <xdr:row>74</xdr:row>
      <xdr:rowOff>167964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75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159091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84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・人件費は、前年度比で増加しており、主な要因は、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年度から導入された会計年度任用職員の人件費分が増となったためである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・物件費は、前年度比で増加しており、主な要因は、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本会議場映像音響節整備事業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家屋全棟調査事業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等によるものである。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・扶助費は、前年度比で増加しており、主な要因は、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子育てのための施設等利用給付事業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や児童扶養手当等が増となったためである。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・普通建設事業費は、対前年比で増加しており、主な要因は、中学校プール整備事業や中学校空調事業等によるものである。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・公債費は、前年度比で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しており、主な要因は、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償還終了による起債残高の減少によるものである。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・積立金は、前年度比で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しており、主な要因は、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やふるさと応援寄附基金等の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額によるものである。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・貸付金は、前年度比で増加しており、主な要因は、畜産振興資金や奨学資金によるものである。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14,958
14,883
205.66
13,090,102
12,643,869
277,235
5,916,924
9,859,047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133604</xdr:rowOff>
    </xdr:from>
    <xdr:to>
      <xdr:col>24</xdr:col>
      <xdr:colOff>63500</xdr:colOff>
      <xdr:row>32</xdr:row>
      <xdr:rowOff>48832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448554"/>
          <a:ext cx="838200" cy="8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48832</xdr:rowOff>
    </xdr:from>
    <xdr:to>
      <xdr:col>19</xdr:col>
      <xdr:colOff>177800</xdr:colOff>
      <xdr:row>32</xdr:row>
      <xdr:rowOff>88265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535232"/>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88265</xdr:rowOff>
    </xdr:from>
    <xdr:to>
      <xdr:col>15</xdr:col>
      <xdr:colOff>50800</xdr:colOff>
      <xdr:row>32</xdr:row>
      <xdr:rowOff>95885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746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95885</xdr:rowOff>
    </xdr:from>
    <xdr:to>
      <xdr:col>10</xdr:col>
      <xdr:colOff>114300</xdr:colOff>
      <xdr:row>32</xdr:row>
      <xdr:rowOff>136652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82285"/>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82804</xdr:rowOff>
    </xdr:from>
    <xdr:to>
      <xdr:col>24</xdr:col>
      <xdr:colOff>114300</xdr:colOff>
      <xdr:row>32</xdr:row>
      <xdr:rowOff>12954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9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169181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1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169482</xdr:rowOff>
    </xdr:from>
    <xdr:to>
      <xdr:col>20</xdr:col>
      <xdr:colOff>38100</xdr:colOff>
      <xdr:row>32</xdr:row>
      <xdr:rowOff>99632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8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116159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25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37465</xdr:rowOff>
    </xdr:from>
    <xdr:to>
      <xdr:col>15</xdr:col>
      <xdr:colOff>101600</xdr:colOff>
      <xdr:row>32</xdr:row>
      <xdr:rowOff>139065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2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155592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99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45085</xdr:rowOff>
    </xdr:from>
    <xdr:to>
      <xdr:col>10</xdr:col>
      <xdr:colOff>165100</xdr:colOff>
      <xdr:row>32</xdr:row>
      <xdr:rowOff>146685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3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163212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85852</xdr:rowOff>
    </xdr:from>
    <xdr:to>
      <xdr:col>6</xdr:col>
      <xdr:colOff>38100</xdr:colOff>
      <xdr:row>33</xdr:row>
      <xdr:rowOff>16002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32529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36085</xdr:rowOff>
    </xdr:from>
    <xdr:to>
      <xdr:col>24</xdr:col>
      <xdr:colOff>63500</xdr:colOff>
      <xdr:row>58</xdr:row>
      <xdr:rowOff>27488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08735"/>
          <a:ext cx="838200" cy="16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27488</xdr:rowOff>
    </xdr:from>
    <xdr:to>
      <xdr:col>19</xdr:col>
      <xdr:colOff>177800</xdr:colOff>
      <xdr:row>58</xdr:row>
      <xdr:rowOff>76140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71588"/>
          <a:ext cx="889000" cy="4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57255</xdr:rowOff>
    </xdr:from>
    <xdr:to>
      <xdr:col>15</xdr:col>
      <xdr:colOff>50800</xdr:colOff>
      <xdr:row>58</xdr:row>
      <xdr:rowOff>76140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01355"/>
          <a:ext cx="889000" cy="1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34472</xdr:rowOff>
    </xdr:from>
    <xdr:to>
      <xdr:col>10</xdr:col>
      <xdr:colOff>114300</xdr:colOff>
      <xdr:row>58</xdr:row>
      <xdr:rowOff>57255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78572"/>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156735</xdr:rowOff>
    </xdr:from>
    <xdr:to>
      <xdr:col>24</xdr:col>
      <xdr:colOff>114300</xdr:colOff>
      <xdr:row>57</xdr:row>
      <xdr:rowOff>86885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5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8162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09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148138</xdr:rowOff>
    </xdr:from>
    <xdr:to>
      <xdr:col>20</xdr:col>
      <xdr:colOff>38100</xdr:colOff>
      <xdr:row>58</xdr:row>
      <xdr:rowOff>78288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2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94815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96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25340</xdr:rowOff>
    </xdr:from>
    <xdr:to>
      <xdr:col>15</xdr:col>
      <xdr:colOff>101600</xdr:colOff>
      <xdr:row>58</xdr:row>
      <xdr:rowOff>126940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143467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4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6455</xdr:rowOff>
    </xdr:from>
    <xdr:to>
      <xdr:col>10</xdr:col>
      <xdr:colOff>165100</xdr:colOff>
      <xdr:row>58</xdr:row>
      <xdr:rowOff>108055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124582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2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155122</xdr:rowOff>
    </xdr:from>
    <xdr:to>
      <xdr:col>6</xdr:col>
      <xdr:colOff>38100</xdr:colOff>
      <xdr:row>58</xdr:row>
      <xdr:rowOff>85272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101799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0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87008</xdr:rowOff>
    </xdr:from>
    <xdr:to>
      <xdr:col>24</xdr:col>
      <xdr:colOff>63500</xdr:colOff>
      <xdr:row>75</xdr:row>
      <xdr:rowOff>120017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45758"/>
          <a:ext cx="838200" cy="3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120017</xdr:rowOff>
    </xdr:from>
    <xdr:to>
      <xdr:col>19</xdr:col>
      <xdr:colOff>177800</xdr:colOff>
      <xdr:row>75</xdr:row>
      <xdr:rowOff>144322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78767"/>
          <a:ext cx="889000" cy="2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139165</xdr:rowOff>
    </xdr:from>
    <xdr:to>
      <xdr:col>15</xdr:col>
      <xdr:colOff>50800</xdr:colOff>
      <xdr:row>75</xdr:row>
      <xdr:rowOff>144322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997915"/>
          <a:ext cx="889000" cy="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114005</xdr:rowOff>
    </xdr:from>
    <xdr:to>
      <xdr:col>10</xdr:col>
      <xdr:colOff>114300</xdr:colOff>
      <xdr:row>75</xdr:row>
      <xdr:rowOff>139165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972755"/>
          <a:ext cx="889000" cy="2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36208</xdr:rowOff>
    </xdr:from>
    <xdr:to>
      <xdr:col>24</xdr:col>
      <xdr:colOff>114300</xdr:colOff>
      <xdr:row>75</xdr:row>
      <xdr:rowOff>137808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9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59085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4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69217</xdr:rowOff>
    </xdr:from>
    <xdr:to>
      <xdr:col>20</xdr:col>
      <xdr:colOff>38100</xdr:colOff>
      <xdr:row>75</xdr:row>
      <xdr:rowOff>170817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2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0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93522</xdr:rowOff>
    </xdr:from>
    <xdr:to>
      <xdr:col>15</xdr:col>
      <xdr:colOff>101600</xdr:colOff>
      <xdr:row>76</xdr:row>
      <xdr:rowOff>23673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522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40199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2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88365</xdr:rowOff>
    </xdr:from>
    <xdr:to>
      <xdr:col>10</xdr:col>
      <xdr:colOff>165100</xdr:colOff>
      <xdr:row>76</xdr:row>
      <xdr:rowOff>18515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4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35042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2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63205</xdr:rowOff>
    </xdr:from>
    <xdr:to>
      <xdr:col>6</xdr:col>
      <xdr:colOff>38100</xdr:colOff>
      <xdr:row>75</xdr:row>
      <xdr:rowOff>164805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2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9882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112159</xdr:rowOff>
    </xdr:from>
    <xdr:to>
      <xdr:col>24</xdr:col>
      <xdr:colOff>63500</xdr:colOff>
      <xdr:row>95</xdr:row>
      <xdr:rowOff>120279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399909"/>
          <a:ext cx="8382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120279</xdr:rowOff>
    </xdr:from>
    <xdr:to>
      <xdr:col>19</xdr:col>
      <xdr:colOff>177800</xdr:colOff>
      <xdr:row>95</xdr:row>
      <xdr:rowOff>154363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08029"/>
          <a:ext cx="889000" cy="3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135009</xdr:rowOff>
    </xdr:from>
    <xdr:to>
      <xdr:col>15</xdr:col>
      <xdr:colOff>50800</xdr:colOff>
      <xdr:row>95</xdr:row>
      <xdr:rowOff>154363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422759"/>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135009</xdr:rowOff>
    </xdr:from>
    <xdr:to>
      <xdr:col>10</xdr:col>
      <xdr:colOff>114300</xdr:colOff>
      <xdr:row>96</xdr:row>
      <xdr:rowOff>18151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22759"/>
          <a:ext cx="889000" cy="5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61359</xdr:rowOff>
    </xdr:from>
    <xdr:to>
      <xdr:col>24</xdr:col>
      <xdr:colOff>114300</xdr:colOff>
      <xdr:row>95</xdr:row>
      <xdr:rowOff>162959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4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84236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0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69479</xdr:rowOff>
    </xdr:from>
    <xdr:to>
      <xdr:col>20</xdr:col>
      <xdr:colOff>38100</xdr:colOff>
      <xdr:row>95</xdr:row>
      <xdr:rowOff>171079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5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16156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13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103563</xdr:rowOff>
    </xdr:from>
    <xdr:to>
      <xdr:col>15</xdr:col>
      <xdr:colOff>101600</xdr:colOff>
      <xdr:row>96</xdr:row>
      <xdr:rowOff>33713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9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50240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6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84209</xdr:rowOff>
    </xdr:from>
    <xdr:to>
      <xdr:col>10</xdr:col>
      <xdr:colOff>165100</xdr:colOff>
      <xdr:row>96</xdr:row>
      <xdr:rowOff>14359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7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30886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1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138801</xdr:rowOff>
    </xdr:from>
    <xdr:to>
      <xdr:col>6</xdr:col>
      <xdr:colOff>38100</xdr:colOff>
      <xdr:row>96</xdr:row>
      <xdr:rowOff>68951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2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85478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111289</xdr:rowOff>
    </xdr:from>
    <xdr:to>
      <xdr:col>55</xdr:col>
      <xdr:colOff>0</xdr:colOff>
      <xdr:row>38</xdr:row>
      <xdr:rowOff>113574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26389"/>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113574</xdr:rowOff>
    </xdr:from>
    <xdr:to>
      <xdr:col>50</xdr:col>
      <xdr:colOff>114300</xdr:colOff>
      <xdr:row>38</xdr:row>
      <xdr:rowOff>116187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28674"/>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116187</xdr:rowOff>
    </xdr:from>
    <xdr:to>
      <xdr:col>45</xdr:col>
      <xdr:colOff>177800</xdr:colOff>
      <xdr:row>38</xdr:row>
      <xdr:rowOff>118800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31287"/>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118800</xdr:rowOff>
    </xdr:from>
    <xdr:to>
      <xdr:col>41</xdr:col>
      <xdr:colOff>50800</xdr:colOff>
      <xdr:row>38</xdr:row>
      <xdr:rowOff>121086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339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60489</xdr:rowOff>
    </xdr:from>
    <xdr:to>
      <xdr:col>55</xdr:col>
      <xdr:colOff>50800</xdr:colOff>
      <xdr:row>38</xdr:row>
      <xdr:rowOff>162089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7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38916</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54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62774</xdr:rowOff>
    </xdr:from>
    <xdr:to>
      <xdr:col>50</xdr:col>
      <xdr:colOff>165100</xdr:colOff>
      <xdr:row>38</xdr:row>
      <xdr:rowOff>164374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7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155501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70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65387</xdr:rowOff>
    </xdr:from>
    <xdr:to>
      <xdr:col>46</xdr:col>
      <xdr:colOff>38100</xdr:colOff>
      <xdr:row>38</xdr:row>
      <xdr:rowOff>166987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158114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73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68000</xdr:rowOff>
    </xdr:from>
    <xdr:to>
      <xdr:col>41</xdr:col>
      <xdr:colOff>101600</xdr:colOff>
      <xdr:row>38</xdr:row>
      <xdr:rowOff>169600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160727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70286</xdr:rowOff>
    </xdr:from>
    <xdr:to>
      <xdr:col>36</xdr:col>
      <xdr:colOff>165100</xdr:colOff>
      <xdr:row>39</xdr:row>
      <xdr:rowOff>436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163013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78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52836</xdr:rowOff>
    </xdr:from>
    <xdr:to>
      <xdr:col>55</xdr:col>
      <xdr:colOff>0</xdr:colOff>
      <xdr:row>57</xdr:row>
      <xdr:rowOff>96462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25486"/>
          <a:ext cx="838200" cy="4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94465</xdr:rowOff>
    </xdr:from>
    <xdr:to>
      <xdr:col>50</xdr:col>
      <xdr:colOff>114300</xdr:colOff>
      <xdr:row>57</xdr:row>
      <xdr:rowOff>96462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67115"/>
          <a:ext cx="889000" cy="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94465</xdr:rowOff>
    </xdr:from>
    <xdr:to>
      <xdr:col>45</xdr:col>
      <xdr:colOff>177800</xdr:colOff>
      <xdr:row>57</xdr:row>
      <xdr:rowOff>102763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67115"/>
          <a:ext cx="889000" cy="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75440</xdr:rowOff>
    </xdr:from>
    <xdr:to>
      <xdr:col>41</xdr:col>
      <xdr:colOff>50800</xdr:colOff>
      <xdr:row>57</xdr:row>
      <xdr:rowOff>102763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48090"/>
          <a:ext cx="889000" cy="2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2036</xdr:rowOff>
    </xdr:from>
    <xdr:to>
      <xdr:col>55</xdr:col>
      <xdr:colOff>50800</xdr:colOff>
      <xdr:row>57</xdr:row>
      <xdr:rowOff>103636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24913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2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45662</xdr:rowOff>
    </xdr:from>
    <xdr:to>
      <xdr:col>50</xdr:col>
      <xdr:colOff>165100</xdr:colOff>
      <xdr:row>57</xdr:row>
      <xdr:rowOff>147262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1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163789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59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43665</xdr:rowOff>
    </xdr:from>
    <xdr:to>
      <xdr:col>46</xdr:col>
      <xdr:colOff>38100</xdr:colOff>
      <xdr:row>57</xdr:row>
      <xdr:rowOff>145265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1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161792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59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51963</xdr:rowOff>
    </xdr:from>
    <xdr:to>
      <xdr:col>41</xdr:col>
      <xdr:colOff>101600</xdr:colOff>
      <xdr:row>57</xdr:row>
      <xdr:rowOff>153563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2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170090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59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24640</xdr:rowOff>
    </xdr:from>
    <xdr:to>
      <xdr:col>36</xdr:col>
      <xdr:colOff>165100</xdr:colOff>
      <xdr:row>57</xdr:row>
      <xdr:rowOff>126240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9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142767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57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45676</xdr:rowOff>
    </xdr:from>
    <xdr:to>
      <xdr:col>55</xdr:col>
      <xdr:colOff>0</xdr:colOff>
      <xdr:row>77</xdr:row>
      <xdr:rowOff>130167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47326"/>
          <a:ext cx="838200" cy="8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110508</xdr:rowOff>
    </xdr:from>
    <xdr:to>
      <xdr:col>50</xdr:col>
      <xdr:colOff>114300</xdr:colOff>
      <xdr:row>77</xdr:row>
      <xdr:rowOff>130167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12158"/>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110508</xdr:rowOff>
    </xdr:from>
    <xdr:to>
      <xdr:col>45</xdr:col>
      <xdr:colOff>177800</xdr:colOff>
      <xdr:row>77</xdr:row>
      <xdr:rowOff>123189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12158"/>
          <a:ext cx="889000" cy="1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123189</xdr:rowOff>
    </xdr:from>
    <xdr:to>
      <xdr:col>41</xdr:col>
      <xdr:colOff>50800</xdr:colOff>
      <xdr:row>77</xdr:row>
      <xdr:rowOff>153815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24839"/>
          <a:ext cx="889000" cy="3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166326</xdr:rowOff>
    </xdr:from>
    <xdr:to>
      <xdr:col>55</xdr:col>
      <xdr:colOff>50800</xdr:colOff>
      <xdr:row>77</xdr:row>
      <xdr:rowOff>96476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144753</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79367</xdr:rowOff>
    </xdr:from>
    <xdr:to>
      <xdr:col>50</xdr:col>
      <xdr:colOff>165100</xdr:colOff>
      <xdr:row>78</xdr:row>
      <xdr:rowOff>9517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8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37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59708</xdr:rowOff>
    </xdr:from>
    <xdr:to>
      <xdr:col>46</xdr:col>
      <xdr:colOff>38100</xdr:colOff>
      <xdr:row>77</xdr:row>
      <xdr:rowOff>161308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6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152435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3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72389</xdr:rowOff>
    </xdr:from>
    <xdr:to>
      <xdr:col>41</xdr:col>
      <xdr:colOff>101600</xdr:colOff>
      <xdr:row>78</xdr:row>
      <xdr:rowOff>2539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165116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36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103015</xdr:rowOff>
    </xdr:from>
    <xdr:to>
      <xdr:col>36</xdr:col>
      <xdr:colOff>165100</xdr:colOff>
      <xdr:row>78</xdr:row>
      <xdr:rowOff>33165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0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24292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39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143129</xdr:rowOff>
    </xdr:from>
    <xdr:to>
      <xdr:col>55</xdr:col>
      <xdr:colOff>0</xdr:colOff>
      <xdr:row>97</xdr:row>
      <xdr:rowOff>23582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602329"/>
          <a:ext cx="838200" cy="5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143129</xdr:rowOff>
    </xdr:from>
    <xdr:to>
      <xdr:col>50</xdr:col>
      <xdr:colOff>114300</xdr:colOff>
      <xdr:row>97</xdr:row>
      <xdr:rowOff>67408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602329"/>
          <a:ext cx="889000" cy="9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67408</xdr:rowOff>
    </xdr:from>
    <xdr:to>
      <xdr:col>45</xdr:col>
      <xdr:colOff>177800</xdr:colOff>
      <xdr:row>98</xdr:row>
      <xdr:rowOff>15407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698058"/>
          <a:ext cx="889000" cy="11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119714</xdr:rowOff>
    </xdr:from>
    <xdr:to>
      <xdr:col>41</xdr:col>
      <xdr:colOff>50800</xdr:colOff>
      <xdr:row>98</xdr:row>
      <xdr:rowOff>15407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750364"/>
          <a:ext cx="889000" cy="6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144232</xdr:rowOff>
    </xdr:from>
    <xdr:to>
      <xdr:col>55</xdr:col>
      <xdr:colOff>50800</xdr:colOff>
      <xdr:row>97</xdr:row>
      <xdr:rowOff>74382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0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122659</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92329</xdr:rowOff>
    </xdr:from>
    <xdr:to>
      <xdr:col>50</xdr:col>
      <xdr:colOff>165100</xdr:colOff>
      <xdr:row>97</xdr:row>
      <xdr:rowOff>22479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5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13606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64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16608</xdr:rowOff>
    </xdr:from>
    <xdr:to>
      <xdr:col>46</xdr:col>
      <xdr:colOff>38100</xdr:colOff>
      <xdr:row>97</xdr:row>
      <xdr:rowOff>118208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4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109335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73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136057</xdr:rowOff>
    </xdr:from>
    <xdr:to>
      <xdr:col>41</xdr:col>
      <xdr:colOff>101600</xdr:colOff>
      <xdr:row>98</xdr:row>
      <xdr:rowOff>66207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6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57334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68914</xdr:rowOff>
    </xdr:from>
    <xdr:to>
      <xdr:col>36</xdr:col>
      <xdr:colOff>165100</xdr:colOff>
      <xdr:row>97</xdr:row>
      <xdr:rowOff>170514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161641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79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169745</xdr:rowOff>
    </xdr:from>
    <xdr:to>
      <xdr:col>85</xdr:col>
      <xdr:colOff>127000</xdr:colOff>
      <xdr:row>37</xdr:row>
      <xdr:rowOff>88591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341945"/>
          <a:ext cx="838200" cy="9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60343</xdr:rowOff>
    </xdr:from>
    <xdr:to>
      <xdr:col>81</xdr:col>
      <xdr:colOff>50800</xdr:colOff>
      <xdr:row>36</xdr:row>
      <xdr:rowOff>169745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5546743"/>
          <a:ext cx="889000" cy="79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60343</xdr:rowOff>
    </xdr:from>
    <xdr:to>
      <xdr:col>76</xdr:col>
      <xdr:colOff>114300</xdr:colOff>
      <xdr:row>37</xdr:row>
      <xdr:rowOff>66728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5546743"/>
          <a:ext cx="889000" cy="86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4597</xdr:rowOff>
    </xdr:from>
    <xdr:to>
      <xdr:col>71</xdr:col>
      <xdr:colOff>177800</xdr:colOff>
      <xdr:row>37</xdr:row>
      <xdr:rowOff>66728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348247"/>
          <a:ext cx="889000" cy="6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37791</xdr:rowOff>
    </xdr:from>
    <xdr:to>
      <xdr:col>85</xdr:col>
      <xdr:colOff>177800</xdr:colOff>
      <xdr:row>37</xdr:row>
      <xdr:rowOff>139391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8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16218</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5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118945</xdr:rowOff>
    </xdr:from>
    <xdr:to>
      <xdr:col>81</xdr:col>
      <xdr:colOff>101600</xdr:colOff>
      <xdr:row>37</xdr:row>
      <xdr:rowOff>49095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9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65622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06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9543</xdr:rowOff>
    </xdr:from>
    <xdr:to>
      <xdr:col>76</xdr:col>
      <xdr:colOff>165100</xdr:colOff>
      <xdr:row>32</xdr:row>
      <xdr:rowOff>111143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49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127670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27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15928</xdr:rowOff>
    </xdr:from>
    <xdr:to>
      <xdr:col>72</xdr:col>
      <xdr:colOff>38100</xdr:colOff>
      <xdr:row>37</xdr:row>
      <xdr:rowOff>117528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5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108655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5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125247</xdr:rowOff>
    </xdr:from>
    <xdr:to>
      <xdr:col>67</xdr:col>
      <xdr:colOff>101600</xdr:colOff>
      <xdr:row>37</xdr:row>
      <xdr:rowOff>55397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2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71924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07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136423</xdr:rowOff>
    </xdr:from>
    <xdr:to>
      <xdr:col>85</xdr:col>
      <xdr:colOff>127000</xdr:colOff>
      <xdr:row>57</xdr:row>
      <xdr:rowOff>16347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566173"/>
          <a:ext cx="838200" cy="22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16347</xdr:rowOff>
    </xdr:from>
    <xdr:to>
      <xdr:col>81</xdr:col>
      <xdr:colOff>50800</xdr:colOff>
      <xdr:row>57</xdr:row>
      <xdr:rowOff>50812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88997"/>
          <a:ext cx="889000" cy="3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32258</xdr:rowOff>
    </xdr:from>
    <xdr:to>
      <xdr:col>76</xdr:col>
      <xdr:colOff>114300</xdr:colOff>
      <xdr:row>57</xdr:row>
      <xdr:rowOff>50812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804908"/>
          <a:ext cx="8890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32258</xdr:rowOff>
    </xdr:from>
    <xdr:to>
      <xdr:col>71</xdr:col>
      <xdr:colOff>177800</xdr:colOff>
      <xdr:row>57</xdr:row>
      <xdr:rowOff>52908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04908"/>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85623</xdr:rowOff>
    </xdr:from>
    <xdr:to>
      <xdr:col>85</xdr:col>
      <xdr:colOff>177800</xdr:colOff>
      <xdr:row>56</xdr:row>
      <xdr:rowOff>15773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1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108500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6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136997</xdr:rowOff>
    </xdr:from>
    <xdr:to>
      <xdr:col>81</xdr:col>
      <xdr:colOff>101600</xdr:colOff>
      <xdr:row>57</xdr:row>
      <xdr:rowOff>67147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58274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3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xdr:rowOff>
    </xdr:from>
    <xdr:to>
      <xdr:col>76</xdr:col>
      <xdr:colOff>165100</xdr:colOff>
      <xdr:row>57</xdr:row>
      <xdr:rowOff>101612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7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92739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6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152908</xdr:rowOff>
    </xdr:from>
    <xdr:to>
      <xdr:col>72</xdr:col>
      <xdr:colOff>38100</xdr:colOff>
      <xdr:row>57</xdr:row>
      <xdr:rowOff>83058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74185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4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2108</xdr:rowOff>
    </xdr:from>
    <xdr:to>
      <xdr:col>67</xdr:col>
      <xdr:colOff>101600</xdr:colOff>
      <xdr:row>57</xdr:row>
      <xdr:rowOff>103708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94835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6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4635</xdr:rowOff>
    </xdr:from>
    <xdr:to>
      <xdr:col>85</xdr:col>
      <xdr:colOff>127000</xdr:colOff>
      <xdr:row>79</xdr:row>
      <xdr:rowOff>40450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49185"/>
          <a:ext cx="8382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163792</xdr:rowOff>
    </xdr:from>
    <xdr:to>
      <xdr:col>81</xdr:col>
      <xdr:colOff>50800</xdr:colOff>
      <xdr:row>79</xdr:row>
      <xdr:rowOff>40450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36892"/>
          <a:ext cx="889000" cy="4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163792</xdr:rowOff>
    </xdr:from>
    <xdr:to>
      <xdr:col>76</xdr:col>
      <xdr:colOff>114300</xdr:colOff>
      <xdr:row>79</xdr:row>
      <xdr:rowOff>14923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36892"/>
          <a:ext cx="889000" cy="2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5969</xdr:rowOff>
    </xdr:from>
    <xdr:to>
      <xdr:col>71</xdr:col>
      <xdr:colOff>177800</xdr:colOff>
      <xdr:row>79</xdr:row>
      <xdr:rowOff>14923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50519"/>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125285</xdr:rowOff>
    </xdr:from>
    <xdr:to>
      <xdr:col>85</xdr:col>
      <xdr:colOff>177800</xdr:colOff>
      <xdr:row>79</xdr:row>
      <xdr:rowOff>55435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9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40212</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1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161100</xdr:rowOff>
    </xdr:from>
    <xdr:to>
      <xdr:col>81</xdr:col>
      <xdr:colOff>101600</xdr:colOff>
      <xdr:row>79</xdr:row>
      <xdr:rowOff>91250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82377</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2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112992</xdr:rowOff>
    </xdr:from>
    <xdr:to>
      <xdr:col>76</xdr:col>
      <xdr:colOff>165100</xdr:colOff>
      <xdr:row>79</xdr:row>
      <xdr:rowOff>43142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8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34269</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57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135573</xdr:rowOff>
    </xdr:from>
    <xdr:to>
      <xdr:col>72</xdr:col>
      <xdr:colOff>38100</xdr:colOff>
      <xdr:row>79</xdr:row>
      <xdr:rowOff>65723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56850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0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126619</xdr:rowOff>
    </xdr:from>
    <xdr:to>
      <xdr:col>67</xdr:col>
      <xdr:colOff>101600</xdr:colOff>
      <xdr:row>79</xdr:row>
      <xdr:rowOff>56769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9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47896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59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8268</xdr:rowOff>
    </xdr:from>
    <xdr:to>
      <xdr:col>85</xdr:col>
      <xdr:colOff>127000</xdr:colOff>
      <xdr:row>98</xdr:row>
      <xdr:rowOff>16422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810368"/>
          <a:ext cx="8382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8268</xdr:rowOff>
    </xdr:from>
    <xdr:to>
      <xdr:col>81</xdr:col>
      <xdr:colOff>50800</xdr:colOff>
      <xdr:row>98</xdr:row>
      <xdr:rowOff>27206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10368"/>
          <a:ext cx="889000" cy="1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27206</xdr:rowOff>
    </xdr:from>
    <xdr:to>
      <xdr:col>76</xdr:col>
      <xdr:colOff>114300</xdr:colOff>
      <xdr:row>98</xdr:row>
      <xdr:rowOff>42813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29306"/>
          <a:ext cx="889000" cy="1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42813</xdr:rowOff>
    </xdr:from>
    <xdr:to>
      <xdr:col>71</xdr:col>
      <xdr:colOff>177800</xdr:colOff>
      <xdr:row>98</xdr:row>
      <xdr:rowOff>43695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44913"/>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137072</xdr:rowOff>
    </xdr:from>
    <xdr:to>
      <xdr:col>85</xdr:col>
      <xdr:colOff>177800</xdr:colOff>
      <xdr:row>98</xdr:row>
      <xdr:rowOff>67222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6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159949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1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128918</xdr:rowOff>
    </xdr:from>
    <xdr:to>
      <xdr:col>81</xdr:col>
      <xdr:colOff>101600</xdr:colOff>
      <xdr:row>98</xdr:row>
      <xdr:rowOff>59068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5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75595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3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147856</xdr:rowOff>
    </xdr:from>
    <xdr:to>
      <xdr:col>76</xdr:col>
      <xdr:colOff>165100</xdr:colOff>
      <xdr:row>98</xdr:row>
      <xdr:rowOff>78006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7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94533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5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163463</xdr:rowOff>
    </xdr:from>
    <xdr:to>
      <xdr:col>72</xdr:col>
      <xdr:colOff>38100</xdr:colOff>
      <xdr:row>98</xdr:row>
      <xdr:rowOff>93613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9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84740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8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164345</xdr:rowOff>
    </xdr:from>
    <xdr:to>
      <xdr:col>67</xdr:col>
      <xdr:colOff>101600</xdr:colOff>
      <xdr:row>98</xdr:row>
      <xdr:rowOff>94495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85622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8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・議会費は、前年度比で増加している。主な要因は、本会議場映像音響設備整備によるものである。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・総務費は、前年度比で増加している。主な要因は、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やふるさと応援寄附基金などの積立金の増額によるものである。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・民生費は、前年度比で増加している。主な要因は、子育てのための施設等利用給付事業や児童扶養手当等の扶助費の増額によるものである。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・農林水産費は、前年度比で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している。主な要因は、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さつまいも基腐病対策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補助費等の増額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・商工費は、前年度比で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してる。主な要因は、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新型コロナウイルス感染症対応の経済対策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・土木費は、前年度比で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している。主な要因は、社会資本整備総合交付金事業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の減やあっぽ～らんど整備事業の完了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教育</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費は、前年度比で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している。主な要因は、中学校プール整備事業や中学校空調事業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によるものである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鹿児島県西之表市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年度は、対前年比で財政調整基金残高が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1,360,345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千円、実質収支は、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地方交付税・寄附金が増加し、公債費が減少したことにより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277,235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千円の黒字となった。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実質単年度収支は、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118,354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千円の赤字と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主な要因は、単年度収支が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174,149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の黒字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となり、財政調整基金積立額が積立金取崩し額を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292,203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千円下回ったためである。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鹿児島県西之表市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一般会計をはじめ各会計とも黒字である。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水道事業会計においては、対前年度比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％となっている。施設等の減価償却が増加したことによるものである。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公営企業会計は、原則として独立採算制であり、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昨年度策定した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経営戦略を基とした料金等の適正化により健全で効率的な運営に努める。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一般会計においては、対前年度比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％となっている。これは、歳入に係る地方交付税・寄附金が増加し、公債費が減少したことにより実質収支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277,235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千円となったことによるものである。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国民健康保険特別会計は、対前年度比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％となっている。主な要因は、保険給付費及び国保事業費納付金の増加によるものである。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介護保険特別会計及び後期高齢者医療保険特別会計については、高齢化社会の進展にあたり、給付費等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していること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から、なお一層の審査の適正化及び地域包括支援体制を整えるとともに、保険料徴収率の向上を図り、健全な運営に努める。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25" workbookViewId="0">
      <selection activeCell="W9" sqref="W9:AL1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2" t="s">
        <v>79</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442"/>
      <c r="BC1" s="442"/>
      <c r="BD1" s="442"/>
      <c r="BE1" s="442"/>
      <c r="BF1" s="442"/>
      <c r="BG1" s="442"/>
      <c r="BH1" s="442"/>
      <c r="BI1" s="442"/>
      <c r="BJ1" s="442"/>
      <c r="BK1" s="442"/>
      <c r="BL1" s="442"/>
      <c r="BM1" s="442"/>
      <c r="BN1" s="442"/>
      <c r="BO1" s="442"/>
      <c r="BP1" s="442"/>
      <c r="BQ1" s="442"/>
      <c r="BR1" s="442"/>
      <c r="BS1" s="442"/>
      <c r="BT1" s="442"/>
      <c r="BU1" s="442"/>
      <c r="BV1" s="442"/>
      <c r="BW1" s="442"/>
      <c r="BX1" s="442"/>
      <c r="BY1" s="442"/>
      <c r="BZ1" s="442"/>
      <c r="CA1" s="442"/>
      <c r="CB1" s="442"/>
      <c r="CC1" s="442"/>
      <c r="CD1" s="442"/>
      <c r="CE1" s="442"/>
      <c r="CF1" s="442"/>
      <c r="CG1" s="442"/>
      <c r="CH1" s="442"/>
      <c r="CI1" s="442"/>
      <c r="CJ1" s="442"/>
      <c r="CK1" s="442"/>
      <c r="CL1" s="442"/>
      <c r="CM1" s="442"/>
      <c r="CN1" s="442"/>
      <c r="CO1" s="442"/>
      <c r="CP1" s="442"/>
      <c r="CQ1" s="442"/>
      <c r="CR1" s="442"/>
      <c r="CS1" s="442"/>
      <c r="CT1" s="442"/>
      <c r="CU1" s="442"/>
      <c r="CV1" s="442"/>
      <c r="CW1" s="442"/>
      <c r="CX1" s="442"/>
      <c r="CY1" s="442"/>
      <c r="CZ1" s="442"/>
      <c r="DA1" s="442"/>
      <c r="DB1" s="442"/>
      <c r="DC1" s="442"/>
      <c r="DD1" s="442"/>
      <c r="DE1" s="442"/>
      <c r="DF1" s="442"/>
      <c r="DG1" s="442"/>
      <c r="DH1" s="442"/>
      <c r="DI1" s="44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3" t="s">
        <v>81</v>
      </c>
      <c r="C3" s="444"/>
      <c r="D3" s="444"/>
      <c r="E3" s="445"/>
      <c r="F3" s="445"/>
      <c r="G3" s="445"/>
      <c r="H3" s="445"/>
      <c r="I3" s="445"/>
      <c r="J3" s="445"/>
      <c r="K3" s="445"/>
      <c r="L3" s="445" t="s">
        <v>82</v>
      </c>
      <c r="M3" s="445"/>
      <c r="N3" s="445"/>
      <c r="O3" s="445"/>
      <c r="P3" s="445"/>
      <c r="Q3" s="445"/>
      <c r="R3" s="452"/>
      <c r="S3" s="452"/>
      <c r="T3" s="452"/>
      <c r="U3" s="452"/>
      <c r="V3" s="453"/>
      <c r="W3" s="427" t="s">
        <v>83</v>
      </c>
      <c r="X3" s="428"/>
      <c r="Y3" s="428"/>
      <c r="Z3" s="428"/>
      <c r="AA3" s="428"/>
      <c r="AB3" s="444"/>
      <c r="AC3" s="452" t="s">
        <v>84</v>
      </c>
      <c r="AD3" s="428"/>
      <c r="AE3" s="428"/>
      <c r="AF3" s="428"/>
      <c r="AG3" s="428"/>
      <c r="AH3" s="428"/>
      <c r="AI3" s="428"/>
      <c r="AJ3" s="428"/>
      <c r="AK3" s="428"/>
      <c r="AL3" s="429"/>
      <c r="AM3" s="427" t="s">
        <v>85</v>
      </c>
      <c r="AN3" s="428"/>
      <c r="AO3" s="428"/>
      <c r="AP3" s="428"/>
      <c r="AQ3" s="428"/>
      <c r="AR3" s="428"/>
      <c r="AS3" s="428"/>
      <c r="AT3" s="428"/>
      <c r="AU3" s="428"/>
      <c r="AV3" s="428"/>
      <c r="AW3" s="428"/>
      <c r="AX3" s="429"/>
      <c r="AY3" s="464" t="s">
        <v>1</v>
      </c>
      <c r="AZ3" s="465"/>
      <c r="BA3" s="465"/>
      <c r="BB3" s="465"/>
      <c r="BC3" s="465"/>
      <c r="BD3" s="465"/>
      <c r="BE3" s="465"/>
      <c r="BF3" s="465"/>
      <c r="BG3" s="465"/>
      <c r="BH3" s="465"/>
      <c r="BI3" s="465"/>
      <c r="BJ3" s="465"/>
      <c r="BK3" s="465"/>
      <c r="BL3" s="465"/>
      <c r="BM3" s="466"/>
      <c r="BN3" s="427" t="s">
        <v>86</v>
      </c>
      <c r="BO3" s="428"/>
      <c r="BP3" s="428"/>
      <c r="BQ3" s="428"/>
      <c r="BR3" s="428"/>
      <c r="BS3" s="428"/>
      <c r="BT3" s="428"/>
      <c r="BU3" s="429"/>
      <c r="BV3" s="427" t="s">
        <v>87</v>
      </c>
      <c r="BW3" s="428"/>
      <c r="BX3" s="428"/>
      <c r="BY3" s="428"/>
      <c r="BZ3" s="428"/>
      <c r="CA3" s="428"/>
      <c r="CB3" s="428"/>
      <c r="CC3" s="429"/>
      <c r="CD3" s="464" t="s">
        <v>1</v>
      </c>
      <c r="CE3" s="465"/>
      <c r="CF3" s="465"/>
      <c r="CG3" s="465"/>
      <c r="CH3" s="465"/>
      <c r="CI3" s="465"/>
      <c r="CJ3" s="465"/>
      <c r="CK3" s="465"/>
      <c r="CL3" s="465"/>
      <c r="CM3" s="465"/>
      <c r="CN3" s="465"/>
      <c r="CO3" s="465"/>
      <c r="CP3" s="465"/>
      <c r="CQ3" s="465"/>
      <c r="CR3" s="465"/>
      <c r="CS3" s="466"/>
      <c r="CT3" s="427" t="s">
        <v>88</v>
      </c>
      <c r="CU3" s="428"/>
      <c r="CV3" s="428"/>
      <c r="CW3" s="428"/>
      <c r="CX3" s="428"/>
      <c r="CY3" s="428"/>
      <c r="CZ3" s="428"/>
      <c r="DA3" s="429"/>
      <c r="DB3" s="427" t="s">
        <v>89</v>
      </c>
      <c r="DC3" s="428"/>
      <c r="DD3" s="428"/>
      <c r="DE3" s="428"/>
      <c r="DF3" s="428"/>
      <c r="DG3" s="428"/>
      <c r="DH3" s="428"/>
      <c r="DI3" s="429"/>
      <c r="DJ3" s="186"/>
      <c r="DK3" s="186"/>
      <c r="DL3" s="186"/>
      <c r="DM3" s="186"/>
      <c r="DN3" s="186"/>
      <c r="DO3" s="186"/>
    </row>
    <row r="4" spans="1:119" ht="18.75" customHeight="1" x14ac:dyDescent="0.15">
      <c r="A4" s="187"/>
      <c r="B4" s="446"/>
      <c r="C4" s="447"/>
      <c r="D4" s="447"/>
      <c r="E4" s="448"/>
      <c r="F4" s="448"/>
      <c r="G4" s="448"/>
      <c r="H4" s="448"/>
      <c r="I4" s="448"/>
      <c r="J4" s="448"/>
      <c r="K4" s="448"/>
      <c r="L4" s="448"/>
      <c r="M4" s="448"/>
      <c r="N4" s="448"/>
      <c r="O4" s="448"/>
      <c r="P4" s="448"/>
      <c r="Q4" s="448"/>
      <c r="R4" s="454"/>
      <c r="S4" s="454"/>
      <c r="T4" s="454"/>
      <c r="U4" s="454"/>
      <c r="V4" s="455"/>
      <c r="W4" s="458"/>
      <c r="X4" s="459"/>
      <c r="Y4" s="459"/>
      <c r="Z4" s="459"/>
      <c r="AA4" s="459"/>
      <c r="AB4" s="447"/>
      <c r="AC4" s="454"/>
      <c r="AD4" s="459"/>
      <c r="AE4" s="459"/>
      <c r="AF4" s="459"/>
      <c r="AG4" s="459"/>
      <c r="AH4" s="459"/>
      <c r="AI4" s="459"/>
      <c r="AJ4" s="459"/>
      <c r="AK4" s="459"/>
      <c r="AL4" s="462"/>
      <c r="AM4" s="460"/>
      <c r="AN4" s="461"/>
      <c r="AO4" s="461"/>
      <c r="AP4" s="461"/>
      <c r="AQ4" s="461"/>
      <c r="AR4" s="461"/>
      <c r="AS4" s="461"/>
      <c r="AT4" s="461"/>
      <c r="AU4" s="461"/>
      <c r="AV4" s="461"/>
      <c r="AW4" s="461"/>
      <c r="AX4" s="463"/>
      <c r="AY4" s="430" t="s">
        <v>90</v>
      </c>
      <c r="AZ4" s="431"/>
      <c r="BA4" s="431"/>
      <c r="BB4" s="431"/>
      <c r="BC4" s="431"/>
      <c r="BD4" s="431"/>
      <c r="BE4" s="431"/>
      <c r="BF4" s="431"/>
      <c r="BG4" s="431"/>
      <c r="BH4" s="431"/>
      <c r="BI4" s="431"/>
      <c r="BJ4" s="431"/>
      <c r="BK4" s="431"/>
      <c r="BL4" s="431"/>
      <c r="BM4" s="432"/>
      <c r="BN4" s="433">
        <v>13090102</v>
      </c>
      <c r="BO4" s="434"/>
      <c r="BP4" s="434"/>
      <c r="BQ4" s="434"/>
      <c r="BR4" s="434"/>
      <c r="BS4" s="434"/>
      <c r="BT4" s="434"/>
      <c r="BU4" s="435"/>
      <c r="BV4" s="433">
        <v>10635448</v>
      </c>
      <c r="BW4" s="434"/>
      <c r="BX4" s="434"/>
      <c r="BY4" s="434"/>
      <c r="BZ4" s="434"/>
      <c r="CA4" s="434"/>
      <c r="CB4" s="434"/>
      <c r="CC4" s="435"/>
      <c r="CD4" s="436" t="s">
        <v>91</v>
      </c>
      <c r="CE4" s="437"/>
      <c r="CF4" s="437"/>
      <c r="CG4" s="437"/>
      <c r="CH4" s="437"/>
      <c r="CI4" s="437"/>
      <c r="CJ4" s="437"/>
      <c r="CK4" s="437"/>
      <c r="CL4" s="437"/>
      <c r="CM4" s="437"/>
      <c r="CN4" s="437"/>
      <c r="CO4" s="437"/>
      <c r="CP4" s="437"/>
      <c r="CQ4" s="437"/>
      <c r="CR4" s="437"/>
      <c r="CS4" s="438"/>
      <c r="CT4" s="439">
        <v>4.7</v>
      </c>
      <c r="CU4" s="440"/>
      <c r="CV4" s="440"/>
      <c r="CW4" s="440"/>
      <c r="CX4" s="440"/>
      <c r="CY4" s="440"/>
      <c r="CZ4" s="440"/>
      <c r="DA4" s="441"/>
      <c r="DB4" s="439">
        <v>1.8</v>
      </c>
      <c r="DC4" s="440"/>
      <c r="DD4" s="440"/>
      <c r="DE4" s="440"/>
      <c r="DF4" s="440"/>
      <c r="DG4" s="440"/>
      <c r="DH4" s="440"/>
      <c r="DI4" s="441"/>
      <c r="DJ4" s="186"/>
      <c r="DK4" s="186"/>
      <c r="DL4" s="186"/>
      <c r="DM4" s="186"/>
      <c r="DN4" s="186"/>
      <c r="DO4" s="186"/>
    </row>
    <row r="5" spans="1:119" ht="18.75" customHeight="1" x14ac:dyDescent="0.15">
      <c r="A5" s="187"/>
      <c r="B5" s="449"/>
      <c r="C5" s="450"/>
      <c r="D5" s="450"/>
      <c r="E5" s="451"/>
      <c r="F5" s="451"/>
      <c r="G5" s="451"/>
      <c r="H5" s="451"/>
      <c r="I5" s="451"/>
      <c r="J5" s="451"/>
      <c r="K5" s="451"/>
      <c r="L5" s="451"/>
      <c r="M5" s="451"/>
      <c r="N5" s="451"/>
      <c r="O5" s="451"/>
      <c r="P5" s="451"/>
      <c r="Q5" s="451"/>
      <c r="R5" s="456"/>
      <c r="S5" s="456"/>
      <c r="T5" s="456"/>
      <c r="U5" s="456"/>
      <c r="V5" s="457"/>
      <c r="W5" s="460"/>
      <c r="X5" s="461"/>
      <c r="Y5" s="461"/>
      <c r="Z5" s="461"/>
      <c r="AA5" s="461"/>
      <c r="AB5" s="450"/>
      <c r="AC5" s="456"/>
      <c r="AD5" s="461"/>
      <c r="AE5" s="461"/>
      <c r="AF5" s="461"/>
      <c r="AG5" s="461"/>
      <c r="AH5" s="461"/>
      <c r="AI5" s="461"/>
      <c r="AJ5" s="461"/>
      <c r="AK5" s="461"/>
      <c r="AL5" s="463"/>
      <c r="AM5" s="499" t="s">
        <v>92</v>
      </c>
      <c r="AN5" s="500"/>
      <c r="AO5" s="500"/>
      <c r="AP5" s="500"/>
      <c r="AQ5" s="500"/>
      <c r="AR5" s="500"/>
      <c r="AS5" s="500"/>
      <c r="AT5" s="501"/>
      <c r="AU5" s="502" t="s">
        <v>93</v>
      </c>
      <c r="AV5" s="503"/>
      <c r="AW5" s="503"/>
      <c r="AX5" s="503"/>
      <c r="AY5" s="504" t="s">
        <v>94</v>
      </c>
      <c r="AZ5" s="505"/>
      <c r="BA5" s="505"/>
      <c r="BB5" s="505"/>
      <c r="BC5" s="505"/>
      <c r="BD5" s="505"/>
      <c r="BE5" s="505"/>
      <c r="BF5" s="505"/>
      <c r="BG5" s="505"/>
      <c r="BH5" s="505"/>
      <c r="BI5" s="505"/>
      <c r="BJ5" s="505"/>
      <c r="BK5" s="505"/>
      <c r="BL5" s="505"/>
      <c r="BM5" s="506"/>
      <c r="BN5" s="470">
        <v>12643869</v>
      </c>
      <c r="BO5" s="471"/>
      <c r="BP5" s="471"/>
      <c r="BQ5" s="471"/>
      <c r="BR5" s="471"/>
      <c r="BS5" s="471"/>
      <c r="BT5" s="471"/>
      <c r="BU5" s="472"/>
      <c r="BV5" s="470">
        <v>10525127</v>
      </c>
      <c r="BW5" s="471"/>
      <c r="BX5" s="471"/>
      <c r="BY5" s="471"/>
      <c r="BZ5" s="471"/>
      <c r="CA5" s="471"/>
      <c r="CB5" s="471"/>
      <c r="CC5" s="472"/>
      <c r="CD5" s="473" t="s">
        <v>95</v>
      </c>
      <c r="CE5" s="474"/>
      <c r="CF5" s="474"/>
      <c r="CG5" s="474"/>
      <c r="CH5" s="474"/>
      <c r="CI5" s="474"/>
      <c r="CJ5" s="474"/>
      <c r="CK5" s="474"/>
      <c r="CL5" s="474"/>
      <c r="CM5" s="474"/>
      <c r="CN5" s="474"/>
      <c r="CO5" s="474"/>
      <c r="CP5" s="474"/>
      <c r="CQ5" s="474"/>
      <c r="CR5" s="474"/>
      <c r="CS5" s="475"/>
      <c r="CT5" s="467">
        <v>89.2</v>
      </c>
      <c r="CU5" s="468"/>
      <c r="CV5" s="468"/>
      <c r="CW5" s="468"/>
      <c r="CX5" s="468"/>
      <c r="CY5" s="468"/>
      <c r="CZ5" s="468"/>
      <c r="DA5" s="469"/>
      <c r="DB5" s="467">
        <v>92</v>
      </c>
      <c r="DC5" s="468"/>
      <c r="DD5" s="468"/>
      <c r="DE5" s="468"/>
      <c r="DF5" s="468"/>
      <c r="DG5" s="468"/>
      <c r="DH5" s="468"/>
      <c r="DI5" s="469"/>
      <c r="DJ5" s="186"/>
      <c r="DK5" s="186"/>
      <c r="DL5" s="186"/>
      <c r="DM5" s="186"/>
      <c r="DN5" s="186"/>
      <c r="DO5" s="186"/>
    </row>
    <row r="6" spans="1:119" ht="18.75" customHeight="1" x14ac:dyDescent="0.15">
      <c r="A6" s="187"/>
      <c r="B6" s="476" t="s">
        <v>96</v>
      </c>
      <c r="C6" s="477"/>
      <c r="D6" s="477"/>
      <c r="E6" s="478"/>
      <c r="F6" s="478"/>
      <c r="G6" s="478"/>
      <c r="H6" s="478"/>
      <c r="I6" s="478"/>
      <c r="J6" s="478"/>
      <c r="K6" s="478"/>
      <c r="L6" s="478" t="s">
        <v>97</v>
      </c>
      <c r="M6" s="478"/>
      <c r="N6" s="478"/>
      <c r="O6" s="478"/>
      <c r="P6" s="478"/>
      <c r="Q6" s="478"/>
      <c r="R6" s="482"/>
      <c r="S6" s="482"/>
      <c r="T6" s="482"/>
      <c r="U6" s="482"/>
      <c r="V6" s="483"/>
      <c r="W6" s="486" t="s">
        <v>98</v>
      </c>
      <c r="X6" s="487"/>
      <c r="Y6" s="487"/>
      <c r="Z6" s="487"/>
      <c r="AA6" s="487"/>
      <c r="AB6" s="477"/>
      <c r="AC6" s="490" t="s">
        <v>99</v>
      </c>
      <c r="AD6" s="491"/>
      <c r="AE6" s="491"/>
      <c r="AF6" s="491"/>
      <c r="AG6" s="491"/>
      <c r="AH6" s="491"/>
      <c r="AI6" s="491"/>
      <c r="AJ6" s="491"/>
      <c r="AK6" s="491"/>
      <c r="AL6" s="492"/>
      <c r="AM6" s="499" t="s">
        <v>100</v>
      </c>
      <c r="AN6" s="500"/>
      <c r="AO6" s="500"/>
      <c r="AP6" s="500"/>
      <c r="AQ6" s="500"/>
      <c r="AR6" s="500"/>
      <c r="AS6" s="500"/>
      <c r="AT6" s="501"/>
      <c r="AU6" s="502" t="s">
        <v>101</v>
      </c>
      <c r="AV6" s="503"/>
      <c r="AW6" s="503"/>
      <c r="AX6" s="503"/>
      <c r="AY6" s="504" t="s">
        <v>102</v>
      </c>
      <c r="AZ6" s="505"/>
      <c r="BA6" s="505"/>
      <c r="BB6" s="505"/>
      <c r="BC6" s="505"/>
      <c r="BD6" s="505"/>
      <c r="BE6" s="505"/>
      <c r="BF6" s="505"/>
      <c r="BG6" s="505"/>
      <c r="BH6" s="505"/>
      <c r="BI6" s="505"/>
      <c r="BJ6" s="505"/>
      <c r="BK6" s="505"/>
      <c r="BL6" s="505"/>
      <c r="BM6" s="506"/>
      <c r="BN6" s="470">
        <v>446233</v>
      </c>
      <c r="BO6" s="471"/>
      <c r="BP6" s="471"/>
      <c r="BQ6" s="471"/>
      <c r="BR6" s="471"/>
      <c r="BS6" s="471"/>
      <c r="BT6" s="471"/>
      <c r="BU6" s="472"/>
      <c r="BV6" s="470">
        <v>110321</v>
      </c>
      <c r="BW6" s="471"/>
      <c r="BX6" s="471"/>
      <c r="BY6" s="471"/>
      <c r="BZ6" s="471"/>
      <c r="CA6" s="471"/>
      <c r="CB6" s="471"/>
      <c r="CC6" s="472"/>
      <c r="CD6" s="473" t="s">
        <v>103</v>
      </c>
      <c r="CE6" s="474"/>
      <c r="CF6" s="474"/>
      <c r="CG6" s="474"/>
      <c r="CH6" s="474"/>
      <c r="CI6" s="474"/>
      <c r="CJ6" s="474"/>
      <c r="CK6" s="474"/>
      <c r="CL6" s="474"/>
      <c r="CM6" s="474"/>
      <c r="CN6" s="474"/>
      <c r="CO6" s="474"/>
      <c r="CP6" s="474"/>
      <c r="CQ6" s="474"/>
      <c r="CR6" s="474"/>
      <c r="CS6" s="475"/>
      <c r="CT6" s="507">
        <v>92.1</v>
      </c>
      <c r="CU6" s="508"/>
      <c r="CV6" s="508"/>
      <c r="CW6" s="508"/>
      <c r="CX6" s="508"/>
      <c r="CY6" s="508"/>
      <c r="CZ6" s="508"/>
      <c r="DA6" s="509"/>
      <c r="DB6" s="507">
        <v>95.1</v>
      </c>
      <c r="DC6" s="508"/>
      <c r="DD6" s="508"/>
      <c r="DE6" s="508"/>
      <c r="DF6" s="508"/>
      <c r="DG6" s="508"/>
      <c r="DH6" s="508"/>
      <c r="DI6" s="509"/>
      <c r="DJ6" s="186"/>
      <c r="DK6" s="186"/>
      <c r="DL6" s="186"/>
      <c r="DM6" s="186"/>
      <c r="DN6" s="186"/>
      <c r="DO6" s="186"/>
    </row>
    <row r="7" spans="1:119" ht="18.75" customHeight="1" x14ac:dyDescent="0.15">
      <c r="A7" s="187"/>
      <c r="B7" s="446"/>
      <c r="C7" s="447"/>
      <c r="D7" s="447"/>
      <c r="E7" s="448"/>
      <c r="F7" s="448"/>
      <c r="G7" s="448"/>
      <c r="H7" s="448"/>
      <c r="I7" s="448"/>
      <c r="J7" s="448"/>
      <c r="K7" s="448"/>
      <c r="L7" s="448"/>
      <c r="M7" s="448"/>
      <c r="N7" s="448"/>
      <c r="O7" s="448"/>
      <c r="P7" s="448"/>
      <c r="Q7" s="448"/>
      <c r="R7" s="454"/>
      <c r="S7" s="454"/>
      <c r="T7" s="454"/>
      <c r="U7" s="454"/>
      <c r="V7" s="455"/>
      <c r="W7" s="458"/>
      <c r="X7" s="459"/>
      <c r="Y7" s="459"/>
      <c r="Z7" s="459"/>
      <c r="AA7" s="459"/>
      <c r="AB7" s="447"/>
      <c r="AC7" s="493"/>
      <c r="AD7" s="494"/>
      <c r="AE7" s="494"/>
      <c r="AF7" s="494"/>
      <c r="AG7" s="494"/>
      <c r="AH7" s="494"/>
      <c r="AI7" s="494"/>
      <c r="AJ7" s="494"/>
      <c r="AK7" s="494"/>
      <c r="AL7" s="495"/>
      <c r="AM7" s="499" t="s">
        <v>104</v>
      </c>
      <c r="AN7" s="500"/>
      <c r="AO7" s="500"/>
      <c r="AP7" s="500"/>
      <c r="AQ7" s="500"/>
      <c r="AR7" s="500"/>
      <c r="AS7" s="500"/>
      <c r="AT7" s="501"/>
      <c r="AU7" s="502" t="s">
        <v>105</v>
      </c>
      <c r="AV7" s="503"/>
      <c r="AW7" s="503"/>
      <c r="AX7" s="503"/>
      <c r="AY7" s="504" t="s">
        <v>106</v>
      </c>
      <c r="AZ7" s="505"/>
      <c r="BA7" s="505"/>
      <c r="BB7" s="505"/>
      <c r="BC7" s="505"/>
      <c r="BD7" s="505"/>
      <c r="BE7" s="505"/>
      <c r="BF7" s="505"/>
      <c r="BG7" s="505"/>
      <c r="BH7" s="505"/>
      <c r="BI7" s="505"/>
      <c r="BJ7" s="505"/>
      <c r="BK7" s="505"/>
      <c r="BL7" s="505"/>
      <c r="BM7" s="506"/>
      <c r="BN7" s="470">
        <v>168998</v>
      </c>
      <c r="BO7" s="471"/>
      <c r="BP7" s="471"/>
      <c r="BQ7" s="471"/>
      <c r="BR7" s="471"/>
      <c r="BS7" s="471"/>
      <c r="BT7" s="471"/>
      <c r="BU7" s="472"/>
      <c r="BV7" s="470">
        <v>7235</v>
      </c>
      <c r="BW7" s="471"/>
      <c r="BX7" s="471"/>
      <c r="BY7" s="471"/>
      <c r="BZ7" s="471"/>
      <c r="CA7" s="471"/>
      <c r="CB7" s="471"/>
      <c r="CC7" s="472"/>
      <c r="CD7" s="473" t="s">
        <v>107</v>
      </c>
      <c r="CE7" s="474"/>
      <c r="CF7" s="474"/>
      <c r="CG7" s="474"/>
      <c r="CH7" s="474"/>
      <c r="CI7" s="474"/>
      <c r="CJ7" s="474"/>
      <c r="CK7" s="474"/>
      <c r="CL7" s="474"/>
      <c r="CM7" s="474"/>
      <c r="CN7" s="474"/>
      <c r="CO7" s="474"/>
      <c r="CP7" s="474"/>
      <c r="CQ7" s="474"/>
      <c r="CR7" s="474"/>
      <c r="CS7" s="475"/>
      <c r="CT7" s="470">
        <v>5916924</v>
      </c>
      <c r="CU7" s="471"/>
      <c r="CV7" s="471"/>
      <c r="CW7" s="471"/>
      <c r="CX7" s="471"/>
      <c r="CY7" s="471"/>
      <c r="CZ7" s="471"/>
      <c r="DA7" s="472"/>
      <c r="DB7" s="470">
        <v>5762571</v>
      </c>
      <c r="DC7" s="471"/>
      <c r="DD7" s="471"/>
      <c r="DE7" s="471"/>
      <c r="DF7" s="471"/>
      <c r="DG7" s="471"/>
      <c r="DH7" s="471"/>
      <c r="DI7" s="472"/>
      <c r="DJ7" s="186"/>
      <c r="DK7" s="186"/>
      <c r="DL7" s="186"/>
      <c r="DM7" s="186"/>
      <c r="DN7" s="186"/>
      <c r="DO7" s="186"/>
    </row>
    <row r="8" spans="1:119" ht="18.75" customHeight="1" thickBot="1" x14ac:dyDescent="0.2">
      <c r="A8" s="187"/>
      <c r="B8" s="479"/>
      <c r="C8" s="480"/>
      <c r="D8" s="480"/>
      <c r="E8" s="481"/>
      <c r="F8" s="481"/>
      <c r="G8" s="481"/>
      <c r="H8" s="481"/>
      <c r="I8" s="481"/>
      <c r="J8" s="481"/>
      <c r="K8" s="481"/>
      <c r="L8" s="481"/>
      <c r="M8" s="481"/>
      <c r="N8" s="481"/>
      <c r="O8" s="481"/>
      <c r="P8" s="481"/>
      <c r="Q8" s="481"/>
      <c r="R8" s="484"/>
      <c r="S8" s="484"/>
      <c r="T8" s="484"/>
      <c r="U8" s="484"/>
      <c r="V8" s="485"/>
      <c r="W8" s="488"/>
      <c r="X8" s="489"/>
      <c r="Y8" s="489"/>
      <c r="Z8" s="489"/>
      <c r="AA8" s="489"/>
      <c r="AB8" s="480"/>
      <c r="AC8" s="496"/>
      <c r="AD8" s="497"/>
      <c r="AE8" s="497"/>
      <c r="AF8" s="497"/>
      <c r="AG8" s="497"/>
      <c r="AH8" s="497"/>
      <c r="AI8" s="497"/>
      <c r="AJ8" s="497"/>
      <c r="AK8" s="497"/>
      <c r="AL8" s="498"/>
      <c r="AM8" s="499" t="s">
        <v>108</v>
      </c>
      <c r="AN8" s="500"/>
      <c r="AO8" s="500"/>
      <c r="AP8" s="500"/>
      <c r="AQ8" s="500"/>
      <c r="AR8" s="500"/>
      <c r="AS8" s="500"/>
      <c r="AT8" s="501"/>
      <c r="AU8" s="502" t="s">
        <v>93</v>
      </c>
      <c r="AV8" s="503"/>
      <c r="AW8" s="503"/>
      <c r="AX8" s="503"/>
      <c r="AY8" s="504" t="s">
        <v>109</v>
      </c>
      <c r="AZ8" s="505"/>
      <c r="BA8" s="505"/>
      <c r="BB8" s="505"/>
      <c r="BC8" s="505"/>
      <c r="BD8" s="505"/>
      <c r="BE8" s="505"/>
      <c r="BF8" s="505"/>
      <c r="BG8" s="505"/>
      <c r="BH8" s="505"/>
      <c r="BI8" s="505"/>
      <c r="BJ8" s="505"/>
      <c r="BK8" s="505"/>
      <c r="BL8" s="505"/>
      <c r="BM8" s="506"/>
      <c r="BN8" s="470">
        <v>277235</v>
      </c>
      <c r="BO8" s="471"/>
      <c r="BP8" s="471"/>
      <c r="BQ8" s="471"/>
      <c r="BR8" s="471"/>
      <c r="BS8" s="471"/>
      <c r="BT8" s="471"/>
      <c r="BU8" s="472"/>
      <c r="BV8" s="470">
        <v>103086</v>
      </c>
      <c r="BW8" s="471"/>
      <c r="BX8" s="471"/>
      <c r="BY8" s="471"/>
      <c r="BZ8" s="471"/>
      <c r="CA8" s="471"/>
      <c r="CB8" s="471"/>
      <c r="CC8" s="472"/>
      <c r="CD8" s="473" t="s">
        <v>110</v>
      </c>
      <c r="CE8" s="474"/>
      <c r="CF8" s="474"/>
      <c r="CG8" s="474"/>
      <c r="CH8" s="474"/>
      <c r="CI8" s="474"/>
      <c r="CJ8" s="474"/>
      <c r="CK8" s="474"/>
      <c r="CL8" s="474"/>
      <c r="CM8" s="474"/>
      <c r="CN8" s="474"/>
      <c r="CO8" s="474"/>
      <c r="CP8" s="474"/>
      <c r="CQ8" s="474"/>
      <c r="CR8" s="474"/>
      <c r="CS8" s="475"/>
      <c r="CT8" s="510">
        <v>0.28000000000000003</v>
      </c>
      <c r="CU8" s="511"/>
      <c r="CV8" s="511"/>
      <c r="CW8" s="511"/>
      <c r="CX8" s="511"/>
      <c r="CY8" s="511"/>
      <c r="CZ8" s="511"/>
      <c r="DA8" s="512"/>
      <c r="DB8" s="510">
        <v>0.27</v>
      </c>
      <c r="DC8" s="511"/>
      <c r="DD8" s="511"/>
      <c r="DE8" s="511"/>
      <c r="DF8" s="511"/>
      <c r="DG8" s="511"/>
      <c r="DH8" s="511"/>
      <c r="DI8" s="512"/>
      <c r="DJ8" s="186"/>
      <c r="DK8" s="186"/>
      <c r="DL8" s="186"/>
      <c r="DM8" s="186"/>
      <c r="DN8" s="186"/>
      <c r="DO8" s="186"/>
    </row>
    <row r="9" spans="1:119" ht="18.75" customHeight="1" thickBot="1" x14ac:dyDescent="0.2">
      <c r="A9" s="187"/>
      <c r="B9" s="464" t="s">
        <v>111</v>
      </c>
      <c r="C9" s="465"/>
      <c r="D9" s="465"/>
      <c r="E9" s="465"/>
      <c r="F9" s="465"/>
      <c r="G9" s="465"/>
      <c r="H9" s="465"/>
      <c r="I9" s="465"/>
      <c r="J9" s="465"/>
      <c r="K9" s="513"/>
      <c r="L9" s="514" t="s">
        <v>112</v>
      </c>
      <c r="M9" s="515"/>
      <c r="N9" s="515"/>
      <c r="O9" s="515"/>
      <c r="P9" s="515"/>
      <c r="Q9" s="516"/>
      <c r="R9" s="517">
        <v>14708</v>
      </c>
      <c r="S9" s="518"/>
      <c r="T9" s="518"/>
      <c r="U9" s="518"/>
      <c r="V9" s="519"/>
      <c r="W9" s="427" t="s">
        <v>113</v>
      </c>
      <c r="X9" s="428"/>
      <c r="Y9" s="428"/>
      <c r="Z9" s="428"/>
      <c r="AA9" s="428"/>
      <c r="AB9" s="428"/>
      <c r="AC9" s="428"/>
      <c r="AD9" s="428"/>
      <c r="AE9" s="428"/>
      <c r="AF9" s="428"/>
      <c r="AG9" s="428"/>
      <c r="AH9" s="428"/>
      <c r="AI9" s="428"/>
      <c r="AJ9" s="428"/>
      <c r="AK9" s="428"/>
      <c r="AL9" s="429"/>
      <c r="AM9" s="499" t="s">
        <v>114</v>
      </c>
      <c r="AN9" s="500"/>
      <c r="AO9" s="500"/>
      <c r="AP9" s="500"/>
      <c r="AQ9" s="500"/>
      <c r="AR9" s="500"/>
      <c r="AS9" s="500"/>
      <c r="AT9" s="501"/>
      <c r="AU9" s="502" t="s">
        <v>93</v>
      </c>
      <c r="AV9" s="503"/>
      <c r="AW9" s="503"/>
      <c r="AX9" s="503"/>
      <c r="AY9" s="504" t="s">
        <v>115</v>
      </c>
      <c r="AZ9" s="505"/>
      <c r="BA9" s="505"/>
      <c r="BB9" s="505"/>
      <c r="BC9" s="505"/>
      <c r="BD9" s="505"/>
      <c r="BE9" s="505"/>
      <c r="BF9" s="505"/>
      <c r="BG9" s="505"/>
      <c r="BH9" s="505"/>
      <c r="BI9" s="505"/>
      <c r="BJ9" s="505"/>
      <c r="BK9" s="505"/>
      <c r="BL9" s="505"/>
      <c r="BM9" s="506"/>
      <c r="BN9" s="470">
        <v>174149</v>
      </c>
      <c r="BO9" s="471"/>
      <c r="BP9" s="471"/>
      <c r="BQ9" s="471"/>
      <c r="BR9" s="471"/>
      <c r="BS9" s="471"/>
      <c r="BT9" s="471"/>
      <c r="BU9" s="472"/>
      <c r="BV9" s="470">
        <v>-199946</v>
      </c>
      <c r="BW9" s="471"/>
      <c r="BX9" s="471"/>
      <c r="BY9" s="471"/>
      <c r="BZ9" s="471"/>
      <c r="CA9" s="471"/>
      <c r="CB9" s="471"/>
      <c r="CC9" s="472"/>
      <c r="CD9" s="473" t="s">
        <v>116</v>
      </c>
      <c r="CE9" s="474"/>
      <c r="CF9" s="474"/>
      <c r="CG9" s="474"/>
      <c r="CH9" s="474"/>
      <c r="CI9" s="474"/>
      <c r="CJ9" s="474"/>
      <c r="CK9" s="474"/>
      <c r="CL9" s="474"/>
      <c r="CM9" s="474"/>
      <c r="CN9" s="474"/>
      <c r="CO9" s="474"/>
      <c r="CP9" s="474"/>
      <c r="CQ9" s="474"/>
      <c r="CR9" s="474"/>
      <c r="CS9" s="475"/>
      <c r="CT9" s="467">
        <v>14.4</v>
      </c>
      <c r="CU9" s="468"/>
      <c r="CV9" s="468"/>
      <c r="CW9" s="468"/>
      <c r="CX9" s="468"/>
      <c r="CY9" s="468"/>
      <c r="CZ9" s="468"/>
      <c r="DA9" s="469"/>
      <c r="DB9" s="467">
        <v>16.100000000000001</v>
      </c>
      <c r="DC9" s="468"/>
      <c r="DD9" s="468"/>
      <c r="DE9" s="468"/>
      <c r="DF9" s="468"/>
      <c r="DG9" s="468"/>
      <c r="DH9" s="468"/>
      <c r="DI9" s="469"/>
      <c r="DJ9" s="186"/>
      <c r="DK9" s="186"/>
      <c r="DL9" s="186"/>
      <c r="DM9" s="186"/>
      <c r="DN9" s="186"/>
      <c r="DO9" s="186"/>
    </row>
    <row r="10" spans="1:119" ht="18.75" customHeight="1" thickBot="1" x14ac:dyDescent="0.2">
      <c r="A10" s="187"/>
      <c r="B10" s="464"/>
      <c r="C10" s="465"/>
      <c r="D10" s="465"/>
      <c r="E10" s="465"/>
      <c r="F10" s="465"/>
      <c r="G10" s="465"/>
      <c r="H10" s="465"/>
      <c r="I10" s="465"/>
      <c r="J10" s="465"/>
      <c r="K10" s="513"/>
      <c r="L10" s="520" t="s">
        <v>117</v>
      </c>
      <c r="M10" s="500"/>
      <c r="N10" s="500"/>
      <c r="O10" s="500"/>
      <c r="P10" s="500"/>
      <c r="Q10" s="501"/>
      <c r="R10" s="521">
        <v>15967</v>
      </c>
      <c r="S10" s="522"/>
      <c r="T10" s="522"/>
      <c r="U10" s="522"/>
      <c r="V10" s="523"/>
      <c r="W10" s="458"/>
      <c r="X10" s="459"/>
      <c r="Y10" s="459"/>
      <c r="Z10" s="459"/>
      <c r="AA10" s="459"/>
      <c r="AB10" s="459"/>
      <c r="AC10" s="459"/>
      <c r="AD10" s="459"/>
      <c r="AE10" s="459"/>
      <c r="AF10" s="459"/>
      <c r="AG10" s="459"/>
      <c r="AH10" s="459"/>
      <c r="AI10" s="459"/>
      <c r="AJ10" s="459"/>
      <c r="AK10" s="459"/>
      <c r="AL10" s="462"/>
      <c r="AM10" s="499" t="s">
        <v>118</v>
      </c>
      <c r="AN10" s="500"/>
      <c r="AO10" s="500"/>
      <c r="AP10" s="500"/>
      <c r="AQ10" s="500"/>
      <c r="AR10" s="500"/>
      <c r="AS10" s="500"/>
      <c r="AT10" s="501"/>
      <c r="AU10" s="502" t="s">
        <v>119</v>
      </c>
      <c r="AV10" s="503"/>
      <c r="AW10" s="503"/>
      <c r="AX10" s="503"/>
      <c r="AY10" s="504" t="s">
        <v>120</v>
      </c>
      <c r="AZ10" s="505"/>
      <c r="BA10" s="505"/>
      <c r="BB10" s="505"/>
      <c r="BC10" s="505"/>
      <c r="BD10" s="505"/>
      <c r="BE10" s="505"/>
      <c r="BF10" s="505"/>
      <c r="BG10" s="505"/>
      <c r="BH10" s="505"/>
      <c r="BI10" s="505"/>
      <c r="BJ10" s="505"/>
      <c r="BK10" s="505"/>
      <c r="BL10" s="505"/>
      <c r="BM10" s="506"/>
      <c r="BN10" s="470">
        <v>233284</v>
      </c>
      <c r="BO10" s="471"/>
      <c r="BP10" s="471"/>
      <c r="BQ10" s="471"/>
      <c r="BR10" s="471"/>
      <c r="BS10" s="471"/>
      <c r="BT10" s="471"/>
      <c r="BU10" s="472"/>
      <c r="BV10" s="470">
        <v>197081</v>
      </c>
      <c r="BW10" s="471"/>
      <c r="BX10" s="471"/>
      <c r="BY10" s="471"/>
      <c r="BZ10" s="471"/>
      <c r="CA10" s="471"/>
      <c r="CB10" s="471"/>
      <c r="CC10" s="47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4"/>
      <c r="C11" s="465"/>
      <c r="D11" s="465"/>
      <c r="E11" s="465"/>
      <c r="F11" s="465"/>
      <c r="G11" s="465"/>
      <c r="H11" s="465"/>
      <c r="I11" s="465"/>
      <c r="J11" s="465"/>
      <c r="K11" s="513"/>
      <c r="L11" s="524" t="s">
        <v>122</v>
      </c>
      <c r="M11" s="525"/>
      <c r="N11" s="525"/>
      <c r="O11" s="525"/>
      <c r="P11" s="525"/>
      <c r="Q11" s="526"/>
      <c r="R11" s="527" t="s">
        <v>123</v>
      </c>
      <c r="S11" s="528"/>
      <c r="T11" s="528"/>
      <c r="U11" s="528"/>
      <c r="V11" s="529"/>
      <c r="W11" s="458"/>
      <c r="X11" s="459"/>
      <c r="Y11" s="459"/>
      <c r="Z11" s="459"/>
      <c r="AA11" s="459"/>
      <c r="AB11" s="459"/>
      <c r="AC11" s="459"/>
      <c r="AD11" s="459"/>
      <c r="AE11" s="459"/>
      <c r="AF11" s="459"/>
      <c r="AG11" s="459"/>
      <c r="AH11" s="459"/>
      <c r="AI11" s="459"/>
      <c r="AJ11" s="459"/>
      <c r="AK11" s="459"/>
      <c r="AL11" s="462"/>
      <c r="AM11" s="499" t="s">
        <v>124</v>
      </c>
      <c r="AN11" s="500"/>
      <c r="AO11" s="500"/>
      <c r="AP11" s="500"/>
      <c r="AQ11" s="500"/>
      <c r="AR11" s="500"/>
      <c r="AS11" s="500"/>
      <c r="AT11" s="501"/>
      <c r="AU11" s="502" t="s">
        <v>125</v>
      </c>
      <c r="AV11" s="503"/>
      <c r="AW11" s="503"/>
      <c r="AX11" s="503"/>
      <c r="AY11" s="504" t="s">
        <v>126</v>
      </c>
      <c r="AZ11" s="505"/>
      <c r="BA11" s="505"/>
      <c r="BB11" s="505"/>
      <c r="BC11" s="505"/>
      <c r="BD11" s="505"/>
      <c r="BE11" s="505"/>
      <c r="BF11" s="505"/>
      <c r="BG11" s="505"/>
      <c r="BH11" s="505"/>
      <c r="BI11" s="505"/>
      <c r="BJ11" s="505"/>
      <c r="BK11" s="505"/>
      <c r="BL11" s="505"/>
      <c r="BM11" s="506"/>
      <c r="BN11" s="470">
        <v>0</v>
      </c>
      <c r="BO11" s="471"/>
      <c r="BP11" s="471"/>
      <c r="BQ11" s="471"/>
      <c r="BR11" s="471"/>
      <c r="BS11" s="471"/>
      <c r="BT11" s="471"/>
      <c r="BU11" s="472"/>
      <c r="BV11" s="470">
        <v>0</v>
      </c>
      <c r="BW11" s="471"/>
      <c r="BX11" s="471"/>
      <c r="BY11" s="471"/>
      <c r="BZ11" s="471"/>
      <c r="CA11" s="471"/>
      <c r="CB11" s="471"/>
      <c r="CC11" s="472"/>
      <c r="CD11" s="473" t="s">
        <v>127</v>
      </c>
      <c r="CE11" s="474"/>
      <c r="CF11" s="474"/>
      <c r="CG11" s="474"/>
      <c r="CH11" s="474"/>
      <c r="CI11" s="474"/>
      <c r="CJ11" s="474"/>
      <c r="CK11" s="474"/>
      <c r="CL11" s="474"/>
      <c r="CM11" s="474"/>
      <c r="CN11" s="474"/>
      <c r="CO11" s="474"/>
      <c r="CP11" s="474"/>
      <c r="CQ11" s="474"/>
      <c r="CR11" s="474"/>
      <c r="CS11" s="475"/>
      <c r="CT11" s="510" t="s">
        <v>128</v>
      </c>
      <c r="CU11" s="511"/>
      <c r="CV11" s="511"/>
      <c r="CW11" s="511"/>
      <c r="CX11" s="511"/>
      <c r="CY11" s="511"/>
      <c r="CZ11" s="511"/>
      <c r="DA11" s="512"/>
      <c r="DB11" s="510" t="s">
        <v>129</v>
      </c>
      <c r="DC11" s="511"/>
      <c r="DD11" s="511"/>
      <c r="DE11" s="511"/>
      <c r="DF11" s="511"/>
      <c r="DG11" s="511"/>
      <c r="DH11" s="511"/>
      <c r="DI11" s="512"/>
      <c r="DJ11" s="186"/>
      <c r="DK11" s="186"/>
      <c r="DL11" s="186"/>
      <c r="DM11" s="186"/>
      <c r="DN11" s="186"/>
      <c r="DO11" s="186"/>
    </row>
    <row r="12" spans="1:119" ht="18.75" customHeight="1" x14ac:dyDescent="0.15">
      <c r="A12" s="187"/>
      <c r="B12" s="530" t="s">
        <v>130</v>
      </c>
      <c r="C12" s="531"/>
      <c r="D12" s="531"/>
      <c r="E12" s="531"/>
      <c r="F12" s="531"/>
      <c r="G12" s="531"/>
      <c r="H12" s="531"/>
      <c r="I12" s="531"/>
      <c r="J12" s="531"/>
      <c r="K12" s="532"/>
      <c r="L12" s="539" t="s">
        <v>131</v>
      </c>
      <c r="M12" s="540"/>
      <c r="N12" s="540"/>
      <c r="O12" s="540"/>
      <c r="P12" s="540"/>
      <c r="Q12" s="541"/>
      <c r="R12" s="542">
        <v>14958</v>
      </c>
      <c r="S12" s="543"/>
      <c r="T12" s="543"/>
      <c r="U12" s="543"/>
      <c r="V12" s="544"/>
      <c r="W12" s="545" t="s">
        <v>1</v>
      </c>
      <c r="X12" s="503"/>
      <c r="Y12" s="503"/>
      <c r="Z12" s="503"/>
      <c r="AA12" s="503"/>
      <c r="AB12" s="546"/>
      <c r="AC12" s="547" t="s">
        <v>132</v>
      </c>
      <c r="AD12" s="548"/>
      <c r="AE12" s="548"/>
      <c r="AF12" s="548"/>
      <c r="AG12" s="549"/>
      <c r="AH12" s="547" t="s">
        <v>133</v>
      </c>
      <c r="AI12" s="548"/>
      <c r="AJ12" s="548"/>
      <c r="AK12" s="548"/>
      <c r="AL12" s="550"/>
      <c r="AM12" s="499" t="s">
        <v>134</v>
      </c>
      <c r="AN12" s="500"/>
      <c r="AO12" s="500"/>
      <c r="AP12" s="500"/>
      <c r="AQ12" s="500"/>
      <c r="AR12" s="500"/>
      <c r="AS12" s="500"/>
      <c r="AT12" s="501"/>
      <c r="AU12" s="502" t="s">
        <v>135</v>
      </c>
      <c r="AV12" s="503"/>
      <c r="AW12" s="503"/>
      <c r="AX12" s="503"/>
      <c r="AY12" s="504" t="s">
        <v>136</v>
      </c>
      <c r="AZ12" s="505"/>
      <c r="BA12" s="505"/>
      <c r="BB12" s="505"/>
      <c r="BC12" s="505"/>
      <c r="BD12" s="505"/>
      <c r="BE12" s="505"/>
      <c r="BF12" s="505"/>
      <c r="BG12" s="505"/>
      <c r="BH12" s="505"/>
      <c r="BI12" s="505"/>
      <c r="BJ12" s="505"/>
      <c r="BK12" s="505"/>
      <c r="BL12" s="505"/>
      <c r="BM12" s="506"/>
      <c r="BN12" s="470">
        <v>525787</v>
      </c>
      <c r="BO12" s="471"/>
      <c r="BP12" s="471"/>
      <c r="BQ12" s="471"/>
      <c r="BR12" s="471"/>
      <c r="BS12" s="471"/>
      <c r="BT12" s="471"/>
      <c r="BU12" s="472"/>
      <c r="BV12" s="470">
        <v>304140</v>
      </c>
      <c r="BW12" s="471"/>
      <c r="BX12" s="471"/>
      <c r="BY12" s="471"/>
      <c r="BZ12" s="471"/>
      <c r="CA12" s="471"/>
      <c r="CB12" s="471"/>
      <c r="CC12" s="472"/>
      <c r="CD12" s="473" t="s">
        <v>137</v>
      </c>
      <c r="CE12" s="474"/>
      <c r="CF12" s="474"/>
      <c r="CG12" s="474"/>
      <c r="CH12" s="474"/>
      <c r="CI12" s="474"/>
      <c r="CJ12" s="474"/>
      <c r="CK12" s="474"/>
      <c r="CL12" s="474"/>
      <c r="CM12" s="474"/>
      <c r="CN12" s="474"/>
      <c r="CO12" s="474"/>
      <c r="CP12" s="474"/>
      <c r="CQ12" s="474"/>
      <c r="CR12" s="474"/>
      <c r="CS12" s="475"/>
      <c r="CT12" s="510" t="s">
        <v>138</v>
      </c>
      <c r="CU12" s="511"/>
      <c r="CV12" s="511"/>
      <c r="CW12" s="511"/>
      <c r="CX12" s="511"/>
      <c r="CY12" s="511"/>
      <c r="CZ12" s="511"/>
      <c r="DA12" s="512"/>
      <c r="DB12" s="510" t="s">
        <v>128</v>
      </c>
      <c r="DC12" s="511"/>
      <c r="DD12" s="511"/>
      <c r="DE12" s="511"/>
      <c r="DF12" s="511"/>
      <c r="DG12" s="511"/>
      <c r="DH12" s="511"/>
      <c r="DI12" s="512"/>
      <c r="DJ12" s="186"/>
      <c r="DK12" s="186"/>
      <c r="DL12" s="186"/>
      <c r="DM12" s="186"/>
      <c r="DN12" s="186"/>
      <c r="DO12" s="186"/>
    </row>
    <row r="13" spans="1:119" ht="18.75" customHeight="1" x14ac:dyDescent="0.15">
      <c r="A13" s="187"/>
      <c r="B13" s="533"/>
      <c r="C13" s="534"/>
      <c r="D13" s="534"/>
      <c r="E13" s="534"/>
      <c r="F13" s="534"/>
      <c r="G13" s="534"/>
      <c r="H13" s="534"/>
      <c r="I13" s="534"/>
      <c r="J13" s="534"/>
      <c r="K13" s="535"/>
      <c r="L13" s="197"/>
      <c r="M13" s="561" t="s">
        <v>139</v>
      </c>
      <c r="N13" s="562"/>
      <c r="O13" s="562"/>
      <c r="P13" s="562"/>
      <c r="Q13" s="563"/>
      <c r="R13" s="554">
        <v>14883</v>
      </c>
      <c r="S13" s="555"/>
      <c r="T13" s="555"/>
      <c r="U13" s="555"/>
      <c r="V13" s="556"/>
      <c r="W13" s="486" t="s">
        <v>140</v>
      </c>
      <c r="X13" s="487"/>
      <c r="Y13" s="487"/>
      <c r="Z13" s="487"/>
      <c r="AA13" s="487"/>
      <c r="AB13" s="477"/>
      <c r="AC13" s="521">
        <v>2199</v>
      </c>
      <c r="AD13" s="522"/>
      <c r="AE13" s="522"/>
      <c r="AF13" s="522"/>
      <c r="AG13" s="564"/>
      <c r="AH13" s="521">
        <v>2437</v>
      </c>
      <c r="AI13" s="522"/>
      <c r="AJ13" s="522"/>
      <c r="AK13" s="522"/>
      <c r="AL13" s="523"/>
      <c r="AM13" s="499" t="s">
        <v>141</v>
      </c>
      <c r="AN13" s="500"/>
      <c r="AO13" s="500"/>
      <c r="AP13" s="500"/>
      <c r="AQ13" s="500"/>
      <c r="AR13" s="500"/>
      <c r="AS13" s="500"/>
      <c r="AT13" s="501"/>
      <c r="AU13" s="502" t="s">
        <v>135</v>
      </c>
      <c r="AV13" s="503"/>
      <c r="AW13" s="503"/>
      <c r="AX13" s="503"/>
      <c r="AY13" s="504" t="s">
        <v>142</v>
      </c>
      <c r="AZ13" s="505"/>
      <c r="BA13" s="505"/>
      <c r="BB13" s="505"/>
      <c r="BC13" s="505"/>
      <c r="BD13" s="505"/>
      <c r="BE13" s="505"/>
      <c r="BF13" s="505"/>
      <c r="BG13" s="505"/>
      <c r="BH13" s="505"/>
      <c r="BI13" s="505"/>
      <c r="BJ13" s="505"/>
      <c r="BK13" s="505"/>
      <c r="BL13" s="505"/>
      <c r="BM13" s="506"/>
      <c r="BN13" s="470">
        <v>-118354</v>
      </c>
      <c r="BO13" s="471"/>
      <c r="BP13" s="471"/>
      <c r="BQ13" s="471"/>
      <c r="BR13" s="471"/>
      <c r="BS13" s="471"/>
      <c r="BT13" s="471"/>
      <c r="BU13" s="472"/>
      <c r="BV13" s="470">
        <v>-307005</v>
      </c>
      <c r="BW13" s="471"/>
      <c r="BX13" s="471"/>
      <c r="BY13" s="471"/>
      <c r="BZ13" s="471"/>
      <c r="CA13" s="471"/>
      <c r="CB13" s="471"/>
      <c r="CC13" s="472"/>
      <c r="CD13" s="473" t="s">
        <v>143</v>
      </c>
      <c r="CE13" s="474"/>
      <c r="CF13" s="474"/>
      <c r="CG13" s="474"/>
      <c r="CH13" s="474"/>
      <c r="CI13" s="474"/>
      <c r="CJ13" s="474"/>
      <c r="CK13" s="474"/>
      <c r="CL13" s="474"/>
      <c r="CM13" s="474"/>
      <c r="CN13" s="474"/>
      <c r="CO13" s="474"/>
      <c r="CP13" s="474"/>
      <c r="CQ13" s="474"/>
      <c r="CR13" s="474"/>
      <c r="CS13" s="475"/>
      <c r="CT13" s="467">
        <v>10</v>
      </c>
      <c r="CU13" s="468"/>
      <c r="CV13" s="468"/>
      <c r="CW13" s="468"/>
      <c r="CX13" s="468"/>
      <c r="CY13" s="468"/>
      <c r="CZ13" s="468"/>
      <c r="DA13" s="469"/>
      <c r="DB13" s="467">
        <v>9.8000000000000007</v>
      </c>
      <c r="DC13" s="468"/>
      <c r="DD13" s="468"/>
      <c r="DE13" s="468"/>
      <c r="DF13" s="468"/>
      <c r="DG13" s="468"/>
      <c r="DH13" s="468"/>
      <c r="DI13" s="469"/>
      <c r="DJ13" s="186"/>
      <c r="DK13" s="186"/>
      <c r="DL13" s="186"/>
      <c r="DM13" s="186"/>
      <c r="DN13" s="186"/>
      <c r="DO13" s="186"/>
    </row>
    <row r="14" spans="1:119" ht="18.75" customHeight="1" thickBot="1" x14ac:dyDescent="0.2">
      <c r="A14" s="187"/>
      <c r="B14" s="533"/>
      <c r="C14" s="534"/>
      <c r="D14" s="534"/>
      <c r="E14" s="534"/>
      <c r="F14" s="534"/>
      <c r="G14" s="534"/>
      <c r="H14" s="534"/>
      <c r="I14" s="534"/>
      <c r="J14" s="534"/>
      <c r="K14" s="535"/>
      <c r="L14" s="551" t="s">
        <v>144</v>
      </c>
      <c r="M14" s="552"/>
      <c r="N14" s="552"/>
      <c r="O14" s="552"/>
      <c r="P14" s="552"/>
      <c r="Q14" s="553"/>
      <c r="R14" s="554">
        <v>15176</v>
      </c>
      <c r="S14" s="555"/>
      <c r="T14" s="555"/>
      <c r="U14" s="555"/>
      <c r="V14" s="556"/>
      <c r="W14" s="460"/>
      <c r="X14" s="461"/>
      <c r="Y14" s="461"/>
      <c r="Z14" s="461"/>
      <c r="AA14" s="461"/>
      <c r="AB14" s="450"/>
      <c r="AC14" s="557">
        <v>26.5</v>
      </c>
      <c r="AD14" s="558"/>
      <c r="AE14" s="558"/>
      <c r="AF14" s="558"/>
      <c r="AG14" s="559"/>
      <c r="AH14" s="557">
        <v>28.4</v>
      </c>
      <c r="AI14" s="558"/>
      <c r="AJ14" s="558"/>
      <c r="AK14" s="558"/>
      <c r="AL14" s="560"/>
      <c r="AM14" s="499"/>
      <c r="AN14" s="500"/>
      <c r="AO14" s="500"/>
      <c r="AP14" s="500"/>
      <c r="AQ14" s="500"/>
      <c r="AR14" s="500"/>
      <c r="AS14" s="500"/>
      <c r="AT14" s="501"/>
      <c r="AU14" s="502"/>
      <c r="AV14" s="503"/>
      <c r="AW14" s="503"/>
      <c r="AX14" s="503"/>
      <c r="AY14" s="504"/>
      <c r="AZ14" s="505"/>
      <c r="BA14" s="505"/>
      <c r="BB14" s="505"/>
      <c r="BC14" s="505"/>
      <c r="BD14" s="505"/>
      <c r="BE14" s="505"/>
      <c r="BF14" s="505"/>
      <c r="BG14" s="505"/>
      <c r="BH14" s="505"/>
      <c r="BI14" s="505"/>
      <c r="BJ14" s="505"/>
      <c r="BK14" s="505"/>
      <c r="BL14" s="505"/>
      <c r="BM14" s="506"/>
      <c r="BN14" s="470"/>
      <c r="BO14" s="471"/>
      <c r="BP14" s="471"/>
      <c r="BQ14" s="471"/>
      <c r="BR14" s="471"/>
      <c r="BS14" s="471"/>
      <c r="BT14" s="471"/>
      <c r="BU14" s="472"/>
      <c r="BV14" s="470"/>
      <c r="BW14" s="471"/>
      <c r="BX14" s="471"/>
      <c r="BY14" s="471"/>
      <c r="BZ14" s="471"/>
      <c r="CA14" s="471"/>
      <c r="CB14" s="471"/>
      <c r="CC14" s="472"/>
      <c r="CD14" s="565" t="s">
        <v>145</v>
      </c>
      <c r="CE14" s="566"/>
      <c r="CF14" s="566"/>
      <c r="CG14" s="566"/>
      <c r="CH14" s="566"/>
      <c r="CI14" s="566"/>
      <c r="CJ14" s="566"/>
      <c r="CK14" s="566"/>
      <c r="CL14" s="566"/>
      <c r="CM14" s="566"/>
      <c r="CN14" s="566"/>
      <c r="CO14" s="566"/>
      <c r="CP14" s="566"/>
      <c r="CQ14" s="566"/>
      <c r="CR14" s="566"/>
      <c r="CS14" s="567"/>
      <c r="CT14" s="568">
        <v>15.8</v>
      </c>
      <c r="CU14" s="569"/>
      <c r="CV14" s="569"/>
      <c r="CW14" s="569"/>
      <c r="CX14" s="569"/>
      <c r="CY14" s="569"/>
      <c r="CZ14" s="569"/>
      <c r="DA14" s="570"/>
      <c r="DB14" s="568">
        <v>22.8</v>
      </c>
      <c r="DC14" s="569"/>
      <c r="DD14" s="569"/>
      <c r="DE14" s="569"/>
      <c r="DF14" s="569"/>
      <c r="DG14" s="569"/>
      <c r="DH14" s="569"/>
      <c r="DI14" s="570"/>
      <c r="DJ14" s="186"/>
      <c r="DK14" s="186"/>
      <c r="DL14" s="186"/>
      <c r="DM14" s="186"/>
      <c r="DN14" s="186"/>
      <c r="DO14" s="186"/>
    </row>
    <row r="15" spans="1:119" ht="18.75" customHeight="1" x14ac:dyDescent="0.15">
      <c r="A15" s="187"/>
      <c r="B15" s="533"/>
      <c r="C15" s="534"/>
      <c r="D15" s="534"/>
      <c r="E15" s="534"/>
      <c r="F15" s="534"/>
      <c r="G15" s="534"/>
      <c r="H15" s="534"/>
      <c r="I15" s="534"/>
      <c r="J15" s="534"/>
      <c r="K15" s="535"/>
      <c r="L15" s="197"/>
      <c r="M15" s="561" t="s">
        <v>146</v>
      </c>
      <c r="N15" s="562"/>
      <c r="O15" s="562"/>
      <c r="P15" s="562"/>
      <c r="Q15" s="563"/>
      <c r="R15" s="554">
        <v>15093</v>
      </c>
      <c r="S15" s="555"/>
      <c r="T15" s="555"/>
      <c r="U15" s="555"/>
      <c r="V15" s="556"/>
      <c r="W15" s="486" t="s">
        <v>147</v>
      </c>
      <c r="X15" s="487"/>
      <c r="Y15" s="487"/>
      <c r="Z15" s="487"/>
      <c r="AA15" s="487"/>
      <c r="AB15" s="477"/>
      <c r="AC15" s="521">
        <v>984</v>
      </c>
      <c r="AD15" s="522"/>
      <c r="AE15" s="522"/>
      <c r="AF15" s="522"/>
      <c r="AG15" s="564"/>
      <c r="AH15" s="521">
        <v>1046</v>
      </c>
      <c r="AI15" s="522"/>
      <c r="AJ15" s="522"/>
      <c r="AK15" s="522"/>
      <c r="AL15" s="523"/>
      <c r="AM15" s="499"/>
      <c r="AN15" s="500"/>
      <c r="AO15" s="500"/>
      <c r="AP15" s="500"/>
      <c r="AQ15" s="500"/>
      <c r="AR15" s="500"/>
      <c r="AS15" s="500"/>
      <c r="AT15" s="501"/>
      <c r="AU15" s="502"/>
      <c r="AV15" s="503"/>
      <c r="AW15" s="503"/>
      <c r="AX15" s="503"/>
      <c r="AY15" s="430" t="s">
        <v>148</v>
      </c>
      <c r="AZ15" s="431"/>
      <c r="BA15" s="431"/>
      <c r="BB15" s="431"/>
      <c r="BC15" s="431"/>
      <c r="BD15" s="431"/>
      <c r="BE15" s="431"/>
      <c r="BF15" s="431"/>
      <c r="BG15" s="431"/>
      <c r="BH15" s="431"/>
      <c r="BI15" s="431"/>
      <c r="BJ15" s="431"/>
      <c r="BK15" s="431"/>
      <c r="BL15" s="431"/>
      <c r="BM15" s="432"/>
      <c r="BN15" s="433">
        <v>1486123</v>
      </c>
      <c r="BO15" s="434"/>
      <c r="BP15" s="434"/>
      <c r="BQ15" s="434"/>
      <c r="BR15" s="434"/>
      <c r="BS15" s="434"/>
      <c r="BT15" s="434"/>
      <c r="BU15" s="435"/>
      <c r="BV15" s="433">
        <v>1410616</v>
      </c>
      <c r="BW15" s="434"/>
      <c r="BX15" s="434"/>
      <c r="BY15" s="434"/>
      <c r="BZ15" s="434"/>
      <c r="CA15" s="434"/>
      <c r="CB15" s="434"/>
      <c r="CC15" s="435"/>
      <c r="CD15" s="571" t="s">
        <v>149</v>
      </c>
      <c r="CE15" s="572"/>
      <c r="CF15" s="572"/>
      <c r="CG15" s="572"/>
      <c r="CH15" s="572"/>
      <c r="CI15" s="572"/>
      <c r="CJ15" s="572"/>
      <c r="CK15" s="572"/>
      <c r="CL15" s="572"/>
      <c r="CM15" s="572"/>
      <c r="CN15" s="572"/>
      <c r="CO15" s="572"/>
      <c r="CP15" s="572"/>
      <c r="CQ15" s="572"/>
      <c r="CR15" s="572"/>
      <c r="CS15" s="573"/>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3"/>
      <c r="C16" s="534"/>
      <c r="D16" s="534"/>
      <c r="E16" s="534"/>
      <c r="F16" s="534"/>
      <c r="G16" s="534"/>
      <c r="H16" s="534"/>
      <c r="I16" s="534"/>
      <c r="J16" s="534"/>
      <c r="K16" s="535"/>
      <c r="L16" s="551" t="s">
        <v>150</v>
      </c>
      <c r="M16" s="582"/>
      <c r="N16" s="582"/>
      <c r="O16" s="582"/>
      <c r="P16" s="582"/>
      <c r="Q16" s="583"/>
      <c r="R16" s="574" t="s">
        <v>151</v>
      </c>
      <c r="S16" s="575"/>
      <c r="T16" s="575"/>
      <c r="U16" s="575"/>
      <c r="V16" s="576"/>
      <c r="W16" s="460"/>
      <c r="X16" s="461"/>
      <c r="Y16" s="461"/>
      <c r="Z16" s="461"/>
      <c r="AA16" s="461"/>
      <c r="AB16" s="450"/>
      <c r="AC16" s="557">
        <v>11.8</v>
      </c>
      <c r="AD16" s="558"/>
      <c r="AE16" s="558"/>
      <c r="AF16" s="558"/>
      <c r="AG16" s="559"/>
      <c r="AH16" s="557">
        <v>12.2</v>
      </c>
      <c r="AI16" s="558"/>
      <c r="AJ16" s="558"/>
      <c r="AK16" s="558"/>
      <c r="AL16" s="560"/>
      <c r="AM16" s="499"/>
      <c r="AN16" s="500"/>
      <c r="AO16" s="500"/>
      <c r="AP16" s="500"/>
      <c r="AQ16" s="500"/>
      <c r="AR16" s="500"/>
      <c r="AS16" s="500"/>
      <c r="AT16" s="501"/>
      <c r="AU16" s="502"/>
      <c r="AV16" s="503"/>
      <c r="AW16" s="503"/>
      <c r="AX16" s="503"/>
      <c r="AY16" s="504" t="s">
        <v>152</v>
      </c>
      <c r="AZ16" s="505"/>
      <c r="BA16" s="505"/>
      <c r="BB16" s="505"/>
      <c r="BC16" s="505"/>
      <c r="BD16" s="505"/>
      <c r="BE16" s="505"/>
      <c r="BF16" s="505"/>
      <c r="BG16" s="505"/>
      <c r="BH16" s="505"/>
      <c r="BI16" s="505"/>
      <c r="BJ16" s="505"/>
      <c r="BK16" s="505"/>
      <c r="BL16" s="505"/>
      <c r="BM16" s="506"/>
      <c r="BN16" s="470">
        <v>5370911</v>
      </c>
      <c r="BO16" s="471"/>
      <c r="BP16" s="471"/>
      <c r="BQ16" s="471"/>
      <c r="BR16" s="471"/>
      <c r="BS16" s="471"/>
      <c r="BT16" s="471"/>
      <c r="BU16" s="472"/>
      <c r="BV16" s="470">
        <v>5215583</v>
      </c>
      <c r="BW16" s="471"/>
      <c r="BX16" s="471"/>
      <c r="BY16" s="471"/>
      <c r="BZ16" s="471"/>
      <c r="CA16" s="471"/>
      <c r="CB16" s="471"/>
      <c r="CC16" s="472"/>
      <c r="CD16" s="201"/>
      <c r="CE16" s="580"/>
      <c r="CF16" s="580"/>
      <c r="CG16" s="580"/>
      <c r="CH16" s="580"/>
      <c r="CI16" s="580"/>
      <c r="CJ16" s="580"/>
      <c r="CK16" s="580"/>
      <c r="CL16" s="580"/>
      <c r="CM16" s="580"/>
      <c r="CN16" s="580"/>
      <c r="CO16" s="580"/>
      <c r="CP16" s="580"/>
      <c r="CQ16" s="580"/>
      <c r="CR16" s="580"/>
      <c r="CS16" s="581"/>
      <c r="CT16" s="467"/>
      <c r="CU16" s="468"/>
      <c r="CV16" s="468"/>
      <c r="CW16" s="468"/>
      <c r="CX16" s="468"/>
      <c r="CY16" s="468"/>
      <c r="CZ16" s="468"/>
      <c r="DA16" s="469"/>
      <c r="DB16" s="467"/>
      <c r="DC16" s="468"/>
      <c r="DD16" s="468"/>
      <c r="DE16" s="468"/>
      <c r="DF16" s="468"/>
      <c r="DG16" s="468"/>
      <c r="DH16" s="468"/>
      <c r="DI16" s="469"/>
      <c r="DJ16" s="186"/>
      <c r="DK16" s="186"/>
      <c r="DL16" s="186"/>
      <c r="DM16" s="186"/>
      <c r="DN16" s="186"/>
      <c r="DO16" s="186"/>
    </row>
    <row r="17" spans="1:119" ht="18.75" customHeight="1" thickBot="1" x14ac:dyDescent="0.2">
      <c r="A17" s="187"/>
      <c r="B17" s="536"/>
      <c r="C17" s="537"/>
      <c r="D17" s="537"/>
      <c r="E17" s="537"/>
      <c r="F17" s="537"/>
      <c r="G17" s="537"/>
      <c r="H17" s="537"/>
      <c r="I17" s="537"/>
      <c r="J17" s="537"/>
      <c r="K17" s="538"/>
      <c r="L17" s="202"/>
      <c r="M17" s="577" t="s">
        <v>153</v>
      </c>
      <c r="N17" s="578"/>
      <c r="O17" s="578"/>
      <c r="P17" s="578"/>
      <c r="Q17" s="579"/>
      <c r="R17" s="574" t="s">
        <v>154</v>
      </c>
      <c r="S17" s="575"/>
      <c r="T17" s="575"/>
      <c r="U17" s="575"/>
      <c r="V17" s="576"/>
      <c r="W17" s="486" t="s">
        <v>155</v>
      </c>
      <c r="X17" s="487"/>
      <c r="Y17" s="487"/>
      <c r="Z17" s="487"/>
      <c r="AA17" s="487"/>
      <c r="AB17" s="477"/>
      <c r="AC17" s="521">
        <v>5121</v>
      </c>
      <c r="AD17" s="522"/>
      <c r="AE17" s="522"/>
      <c r="AF17" s="522"/>
      <c r="AG17" s="564"/>
      <c r="AH17" s="521">
        <v>5112</v>
      </c>
      <c r="AI17" s="522"/>
      <c r="AJ17" s="522"/>
      <c r="AK17" s="522"/>
      <c r="AL17" s="523"/>
      <c r="AM17" s="499"/>
      <c r="AN17" s="500"/>
      <c r="AO17" s="500"/>
      <c r="AP17" s="500"/>
      <c r="AQ17" s="500"/>
      <c r="AR17" s="500"/>
      <c r="AS17" s="500"/>
      <c r="AT17" s="501"/>
      <c r="AU17" s="502"/>
      <c r="AV17" s="503"/>
      <c r="AW17" s="503"/>
      <c r="AX17" s="503"/>
      <c r="AY17" s="504" t="s">
        <v>156</v>
      </c>
      <c r="AZ17" s="505"/>
      <c r="BA17" s="505"/>
      <c r="BB17" s="505"/>
      <c r="BC17" s="505"/>
      <c r="BD17" s="505"/>
      <c r="BE17" s="505"/>
      <c r="BF17" s="505"/>
      <c r="BG17" s="505"/>
      <c r="BH17" s="505"/>
      <c r="BI17" s="505"/>
      <c r="BJ17" s="505"/>
      <c r="BK17" s="505"/>
      <c r="BL17" s="505"/>
      <c r="BM17" s="506"/>
      <c r="BN17" s="470">
        <v>1852666</v>
      </c>
      <c r="BO17" s="471"/>
      <c r="BP17" s="471"/>
      <c r="BQ17" s="471"/>
      <c r="BR17" s="471"/>
      <c r="BS17" s="471"/>
      <c r="BT17" s="471"/>
      <c r="BU17" s="472"/>
      <c r="BV17" s="470">
        <v>1775681</v>
      </c>
      <c r="BW17" s="471"/>
      <c r="BX17" s="471"/>
      <c r="BY17" s="471"/>
      <c r="BZ17" s="471"/>
      <c r="CA17" s="471"/>
      <c r="CB17" s="471"/>
      <c r="CC17" s="472"/>
      <c r="CD17" s="201"/>
      <c r="CE17" s="580"/>
      <c r="CF17" s="580"/>
      <c r="CG17" s="580"/>
      <c r="CH17" s="580"/>
      <c r="CI17" s="580"/>
      <c r="CJ17" s="580"/>
      <c r="CK17" s="580"/>
      <c r="CL17" s="580"/>
      <c r="CM17" s="580"/>
      <c r="CN17" s="580"/>
      <c r="CO17" s="580"/>
      <c r="CP17" s="580"/>
      <c r="CQ17" s="580"/>
      <c r="CR17" s="580"/>
      <c r="CS17" s="581"/>
      <c r="CT17" s="467"/>
      <c r="CU17" s="468"/>
      <c r="CV17" s="468"/>
      <c r="CW17" s="468"/>
      <c r="CX17" s="468"/>
      <c r="CY17" s="468"/>
      <c r="CZ17" s="468"/>
      <c r="DA17" s="469"/>
      <c r="DB17" s="467"/>
      <c r="DC17" s="468"/>
      <c r="DD17" s="468"/>
      <c r="DE17" s="468"/>
      <c r="DF17" s="468"/>
      <c r="DG17" s="468"/>
      <c r="DH17" s="468"/>
      <c r="DI17" s="469"/>
      <c r="DJ17" s="186"/>
      <c r="DK17" s="186"/>
      <c r="DL17" s="186"/>
      <c r="DM17" s="186"/>
      <c r="DN17" s="186"/>
      <c r="DO17" s="186"/>
    </row>
    <row r="18" spans="1:119" ht="18.75" customHeight="1" thickBot="1" x14ac:dyDescent="0.2">
      <c r="A18" s="187"/>
      <c r="B18" s="584" t="s">
        <v>157</v>
      </c>
      <c r="C18" s="513"/>
      <c r="D18" s="513"/>
      <c r="E18" s="585"/>
      <c r="F18" s="585"/>
      <c r="G18" s="585"/>
      <c r="H18" s="585"/>
      <c r="I18" s="585"/>
      <c r="J18" s="585"/>
      <c r="K18" s="585"/>
      <c r="L18" s="586">
        <v>205.66</v>
      </c>
      <c r="M18" s="586"/>
      <c r="N18" s="586"/>
      <c r="O18" s="586"/>
      <c r="P18" s="586"/>
      <c r="Q18" s="586"/>
      <c r="R18" s="587"/>
      <c r="S18" s="587"/>
      <c r="T18" s="587"/>
      <c r="U18" s="587"/>
      <c r="V18" s="588"/>
      <c r="W18" s="488"/>
      <c r="X18" s="489"/>
      <c r="Y18" s="489"/>
      <c r="Z18" s="489"/>
      <c r="AA18" s="489"/>
      <c r="AB18" s="480"/>
      <c r="AC18" s="589">
        <v>61.7</v>
      </c>
      <c r="AD18" s="590"/>
      <c r="AE18" s="590"/>
      <c r="AF18" s="590"/>
      <c r="AG18" s="591"/>
      <c r="AH18" s="589">
        <v>59.5</v>
      </c>
      <c r="AI18" s="590"/>
      <c r="AJ18" s="590"/>
      <c r="AK18" s="590"/>
      <c r="AL18" s="592"/>
      <c r="AM18" s="499"/>
      <c r="AN18" s="500"/>
      <c r="AO18" s="500"/>
      <c r="AP18" s="500"/>
      <c r="AQ18" s="500"/>
      <c r="AR18" s="500"/>
      <c r="AS18" s="500"/>
      <c r="AT18" s="501"/>
      <c r="AU18" s="502"/>
      <c r="AV18" s="503"/>
      <c r="AW18" s="503"/>
      <c r="AX18" s="503"/>
      <c r="AY18" s="504" t="s">
        <v>158</v>
      </c>
      <c r="AZ18" s="505"/>
      <c r="BA18" s="505"/>
      <c r="BB18" s="505"/>
      <c r="BC18" s="505"/>
      <c r="BD18" s="505"/>
      <c r="BE18" s="505"/>
      <c r="BF18" s="505"/>
      <c r="BG18" s="505"/>
      <c r="BH18" s="505"/>
      <c r="BI18" s="505"/>
      <c r="BJ18" s="505"/>
      <c r="BK18" s="505"/>
      <c r="BL18" s="505"/>
      <c r="BM18" s="506"/>
      <c r="BN18" s="470">
        <v>5335481</v>
      </c>
      <c r="BO18" s="471"/>
      <c r="BP18" s="471"/>
      <c r="BQ18" s="471"/>
      <c r="BR18" s="471"/>
      <c r="BS18" s="471"/>
      <c r="BT18" s="471"/>
      <c r="BU18" s="472"/>
      <c r="BV18" s="470">
        <v>5371196</v>
      </c>
      <c r="BW18" s="471"/>
      <c r="BX18" s="471"/>
      <c r="BY18" s="471"/>
      <c r="BZ18" s="471"/>
      <c r="CA18" s="471"/>
      <c r="CB18" s="471"/>
      <c r="CC18" s="472"/>
      <c r="CD18" s="201"/>
      <c r="CE18" s="580"/>
      <c r="CF18" s="580"/>
      <c r="CG18" s="580"/>
      <c r="CH18" s="580"/>
      <c r="CI18" s="580"/>
      <c r="CJ18" s="580"/>
      <c r="CK18" s="580"/>
      <c r="CL18" s="580"/>
      <c r="CM18" s="580"/>
      <c r="CN18" s="580"/>
      <c r="CO18" s="580"/>
      <c r="CP18" s="580"/>
      <c r="CQ18" s="580"/>
      <c r="CR18" s="580"/>
      <c r="CS18" s="581"/>
      <c r="CT18" s="467"/>
      <c r="CU18" s="468"/>
      <c r="CV18" s="468"/>
      <c r="CW18" s="468"/>
      <c r="CX18" s="468"/>
      <c r="CY18" s="468"/>
      <c r="CZ18" s="468"/>
      <c r="DA18" s="469"/>
      <c r="DB18" s="467"/>
      <c r="DC18" s="468"/>
      <c r="DD18" s="468"/>
      <c r="DE18" s="468"/>
      <c r="DF18" s="468"/>
      <c r="DG18" s="468"/>
      <c r="DH18" s="468"/>
      <c r="DI18" s="469"/>
      <c r="DJ18" s="186"/>
      <c r="DK18" s="186"/>
      <c r="DL18" s="186"/>
      <c r="DM18" s="186"/>
      <c r="DN18" s="186"/>
      <c r="DO18" s="186"/>
    </row>
    <row r="19" spans="1:119" ht="18.75" customHeight="1" thickBot="1" x14ac:dyDescent="0.2">
      <c r="A19" s="187"/>
      <c r="B19" s="584" t="s">
        <v>159</v>
      </c>
      <c r="C19" s="513"/>
      <c r="D19" s="513"/>
      <c r="E19" s="585"/>
      <c r="F19" s="585"/>
      <c r="G19" s="585"/>
      <c r="H19" s="585"/>
      <c r="I19" s="585"/>
      <c r="J19" s="585"/>
      <c r="K19" s="585"/>
      <c r="L19" s="593">
        <v>72</v>
      </c>
      <c r="M19" s="593"/>
      <c r="N19" s="593"/>
      <c r="O19" s="593"/>
      <c r="P19" s="593"/>
      <c r="Q19" s="593"/>
      <c r="R19" s="594"/>
      <c r="S19" s="594"/>
      <c r="T19" s="594"/>
      <c r="U19" s="594"/>
      <c r="V19" s="595"/>
      <c r="W19" s="427"/>
      <c r="X19" s="428"/>
      <c r="Y19" s="428"/>
      <c r="Z19" s="428"/>
      <c r="AA19" s="428"/>
      <c r="AB19" s="428"/>
      <c r="AC19" s="602"/>
      <c r="AD19" s="602"/>
      <c r="AE19" s="602"/>
      <c r="AF19" s="602"/>
      <c r="AG19" s="602"/>
      <c r="AH19" s="602"/>
      <c r="AI19" s="602"/>
      <c r="AJ19" s="602"/>
      <c r="AK19" s="602"/>
      <c r="AL19" s="603"/>
      <c r="AM19" s="499"/>
      <c r="AN19" s="500"/>
      <c r="AO19" s="500"/>
      <c r="AP19" s="500"/>
      <c r="AQ19" s="500"/>
      <c r="AR19" s="500"/>
      <c r="AS19" s="500"/>
      <c r="AT19" s="501"/>
      <c r="AU19" s="502"/>
      <c r="AV19" s="503"/>
      <c r="AW19" s="503"/>
      <c r="AX19" s="503"/>
      <c r="AY19" s="504" t="s">
        <v>160</v>
      </c>
      <c r="AZ19" s="505"/>
      <c r="BA19" s="505"/>
      <c r="BB19" s="505"/>
      <c r="BC19" s="505"/>
      <c r="BD19" s="505"/>
      <c r="BE19" s="505"/>
      <c r="BF19" s="505"/>
      <c r="BG19" s="505"/>
      <c r="BH19" s="505"/>
      <c r="BI19" s="505"/>
      <c r="BJ19" s="505"/>
      <c r="BK19" s="505"/>
      <c r="BL19" s="505"/>
      <c r="BM19" s="506"/>
      <c r="BN19" s="470">
        <v>7673410</v>
      </c>
      <c r="BO19" s="471"/>
      <c r="BP19" s="471"/>
      <c r="BQ19" s="471"/>
      <c r="BR19" s="471"/>
      <c r="BS19" s="471"/>
      <c r="BT19" s="471"/>
      <c r="BU19" s="472"/>
      <c r="BV19" s="470">
        <v>7168405</v>
      </c>
      <c r="BW19" s="471"/>
      <c r="BX19" s="471"/>
      <c r="BY19" s="471"/>
      <c r="BZ19" s="471"/>
      <c r="CA19" s="471"/>
      <c r="CB19" s="471"/>
      <c r="CC19" s="472"/>
      <c r="CD19" s="201"/>
      <c r="CE19" s="580"/>
      <c r="CF19" s="580"/>
      <c r="CG19" s="580"/>
      <c r="CH19" s="580"/>
      <c r="CI19" s="580"/>
      <c r="CJ19" s="580"/>
      <c r="CK19" s="580"/>
      <c r="CL19" s="580"/>
      <c r="CM19" s="580"/>
      <c r="CN19" s="580"/>
      <c r="CO19" s="580"/>
      <c r="CP19" s="580"/>
      <c r="CQ19" s="580"/>
      <c r="CR19" s="580"/>
      <c r="CS19" s="581"/>
      <c r="CT19" s="467"/>
      <c r="CU19" s="468"/>
      <c r="CV19" s="468"/>
      <c r="CW19" s="468"/>
      <c r="CX19" s="468"/>
      <c r="CY19" s="468"/>
      <c r="CZ19" s="468"/>
      <c r="DA19" s="469"/>
      <c r="DB19" s="467"/>
      <c r="DC19" s="468"/>
      <c r="DD19" s="468"/>
      <c r="DE19" s="468"/>
      <c r="DF19" s="468"/>
      <c r="DG19" s="468"/>
      <c r="DH19" s="468"/>
      <c r="DI19" s="469"/>
      <c r="DJ19" s="186"/>
      <c r="DK19" s="186"/>
      <c r="DL19" s="186"/>
      <c r="DM19" s="186"/>
      <c r="DN19" s="186"/>
      <c r="DO19" s="186"/>
    </row>
    <row r="20" spans="1:119" ht="18.75" customHeight="1" thickBot="1" x14ac:dyDescent="0.2">
      <c r="A20" s="187"/>
      <c r="B20" s="584" t="s">
        <v>161</v>
      </c>
      <c r="C20" s="513"/>
      <c r="D20" s="513"/>
      <c r="E20" s="585"/>
      <c r="F20" s="585"/>
      <c r="G20" s="585"/>
      <c r="H20" s="585"/>
      <c r="I20" s="585"/>
      <c r="J20" s="585"/>
      <c r="K20" s="585"/>
      <c r="L20" s="593">
        <v>7046</v>
      </c>
      <c r="M20" s="593"/>
      <c r="N20" s="593"/>
      <c r="O20" s="593"/>
      <c r="P20" s="593"/>
      <c r="Q20" s="593"/>
      <c r="R20" s="594"/>
      <c r="S20" s="594"/>
      <c r="T20" s="594"/>
      <c r="U20" s="594"/>
      <c r="V20" s="595"/>
      <c r="W20" s="488"/>
      <c r="X20" s="489"/>
      <c r="Y20" s="489"/>
      <c r="Z20" s="489"/>
      <c r="AA20" s="489"/>
      <c r="AB20" s="489"/>
      <c r="AC20" s="596"/>
      <c r="AD20" s="596"/>
      <c r="AE20" s="596"/>
      <c r="AF20" s="596"/>
      <c r="AG20" s="596"/>
      <c r="AH20" s="596"/>
      <c r="AI20" s="596"/>
      <c r="AJ20" s="596"/>
      <c r="AK20" s="596"/>
      <c r="AL20" s="597"/>
      <c r="AM20" s="598"/>
      <c r="AN20" s="525"/>
      <c r="AO20" s="525"/>
      <c r="AP20" s="525"/>
      <c r="AQ20" s="525"/>
      <c r="AR20" s="525"/>
      <c r="AS20" s="525"/>
      <c r="AT20" s="526"/>
      <c r="AU20" s="599"/>
      <c r="AV20" s="600"/>
      <c r="AW20" s="600"/>
      <c r="AX20" s="601"/>
      <c r="AY20" s="504"/>
      <c r="AZ20" s="505"/>
      <c r="BA20" s="505"/>
      <c r="BB20" s="505"/>
      <c r="BC20" s="505"/>
      <c r="BD20" s="505"/>
      <c r="BE20" s="505"/>
      <c r="BF20" s="505"/>
      <c r="BG20" s="505"/>
      <c r="BH20" s="505"/>
      <c r="BI20" s="505"/>
      <c r="BJ20" s="505"/>
      <c r="BK20" s="505"/>
      <c r="BL20" s="505"/>
      <c r="BM20" s="506"/>
      <c r="BN20" s="470"/>
      <c r="BO20" s="471"/>
      <c r="BP20" s="471"/>
      <c r="BQ20" s="471"/>
      <c r="BR20" s="471"/>
      <c r="BS20" s="471"/>
      <c r="BT20" s="471"/>
      <c r="BU20" s="472"/>
      <c r="BV20" s="470"/>
      <c r="BW20" s="471"/>
      <c r="BX20" s="471"/>
      <c r="BY20" s="471"/>
      <c r="BZ20" s="471"/>
      <c r="CA20" s="471"/>
      <c r="CB20" s="471"/>
      <c r="CC20" s="472"/>
      <c r="CD20" s="201"/>
      <c r="CE20" s="580"/>
      <c r="CF20" s="580"/>
      <c r="CG20" s="580"/>
      <c r="CH20" s="580"/>
      <c r="CI20" s="580"/>
      <c r="CJ20" s="580"/>
      <c r="CK20" s="580"/>
      <c r="CL20" s="580"/>
      <c r="CM20" s="580"/>
      <c r="CN20" s="580"/>
      <c r="CO20" s="580"/>
      <c r="CP20" s="580"/>
      <c r="CQ20" s="580"/>
      <c r="CR20" s="580"/>
      <c r="CS20" s="581"/>
      <c r="CT20" s="467"/>
      <c r="CU20" s="468"/>
      <c r="CV20" s="468"/>
      <c r="CW20" s="468"/>
      <c r="CX20" s="468"/>
      <c r="CY20" s="468"/>
      <c r="CZ20" s="468"/>
      <c r="DA20" s="469"/>
      <c r="DB20" s="467"/>
      <c r="DC20" s="468"/>
      <c r="DD20" s="468"/>
      <c r="DE20" s="468"/>
      <c r="DF20" s="468"/>
      <c r="DG20" s="468"/>
      <c r="DH20" s="468"/>
      <c r="DI20" s="469"/>
      <c r="DJ20" s="186"/>
      <c r="DK20" s="186"/>
      <c r="DL20" s="186"/>
      <c r="DM20" s="186"/>
      <c r="DN20" s="186"/>
      <c r="DO20" s="186"/>
    </row>
    <row r="21" spans="1:119" ht="18.75" customHeight="1" x14ac:dyDescent="0.15">
      <c r="A21" s="187"/>
      <c r="B21" s="604" t="s">
        <v>162</v>
      </c>
      <c r="C21" s="605"/>
      <c r="D21" s="605"/>
      <c r="E21" s="605"/>
      <c r="F21" s="605"/>
      <c r="G21" s="605"/>
      <c r="H21" s="605"/>
      <c r="I21" s="605"/>
      <c r="J21" s="605"/>
      <c r="K21" s="605"/>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5"/>
      <c r="AI21" s="605"/>
      <c r="AJ21" s="605"/>
      <c r="AK21" s="605"/>
      <c r="AL21" s="605"/>
      <c r="AM21" s="605"/>
      <c r="AN21" s="605"/>
      <c r="AO21" s="605"/>
      <c r="AP21" s="605"/>
      <c r="AQ21" s="605"/>
      <c r="AR21" s="605"/>
      <c r="AS21" s="605"/>
      <c r="AT21" s="605"/>
      <c r="AU21" s="605"/>
      <c r="AV21" s="605"/>
      <c r="AW21" s="605"/>
      <c r="AX21" s="606"/>
      <c r="AY21" s="504"/>
      <c r="AZ21" s="505"/>
      <c r="BA21" s="505"/>
      <c r="BB21" s="505"/>
      <c r="BC21" s="505"/>
      <c r="BD21" s="505"/>
      <c r="BE21" s="505"/>
      <c r="BF21" s="505"/>
      <c r="BG21" s="505"/>
      <c r="BH21" s="505"/>
      <c r="BI21" s="505"/>
      <c r="BJ21" s="505"/>
      <c r="BK21" s="505"/>
      <c r="BL21" s="505"/>
      <c r="BM21" s="506"/>
      <c r="BN21" s="470"/>
      <c r="BO21" s="471"/>
      <c r="BP21" s="471"/>
      <c r="BQ21" s="471"/>
      <c r="BR21" s="471"/>
      <c r="BS21" s="471"/>
      <c r="BT21" s="471"/>
      <c r="BU21" s="472"/>
      <c r="BV21" s="470"/>
      <c r="BW21" s="471"/>
      <c r="BX21" s="471"/>
      <c r="BY21" s="471"/>
      <c r="BZ21" s="471"/>
      <c r="CA21" s="471"/>
      <c r="CB21" s="471"/>
      <c r="CC21" s="472"/>
      <c r="CD21" s="201"/>
      <c r="CE21" s="580"/>
      <c r="CF21" s="580"/>
      <c r="CG21" s="580"/>
      <c r="CH21" s="580"/>
      <c r="CI21" s="580"/>
      <c r="CJ21" s="580"/>
      <c r="CK21" s="580"/>
      <c r="CL21" s="580"/>
      <c r="CM21" s="580"/>
      <c r="CN21" s="580"/>
      <c r="CO21" s="580"/>
      <c r="CP21" s="580"/>
      <c r="CQ21" s="580"/>
      <c r="CR21" s="580"/>
      <c r="CS21" s="581"/>
      <c r="CT21" s="467"/>
      <c r="CU21" s="468"/>
      <c r="CV21" s="468"/>
      <c r="CW21" s="468"/>
      <c r="CX21" s="468"/>
      <c r="CY21" s="468"/>
      <c r="CZ21" s="468"/>
      <c r="DA21" s="469"/>
      <c r="DB21" s="467"/>
      <c r="DC21" s="468"/>
      <c r="DD21" s="468"/>
      <c r="DE21" s="468"/>
      <c r="DF21" s="468"/>
      <c r="DG21" s="468"/>
      <c r="DH21" s="468"/>
      <c r="DI21" s="469"/>
      <c r="DJ21" s="186"/>
      <c r="DK21" s="186"/>
      <c r="DL21" s="186"/>
      <c r="DM21" s="186"/>
      <c r="DN21" s="186"/>
      <c r="DO21" s="186"/>
    </row>
    <row r="22" spans="1:119" ht="18.75" customHeight="1" thickBot="1" x14ac:dyDescent="0.2">
      <c r="A22" s="187"/>
      <c r="B22" s="607" t="s">
        <v>163</v>
      </c>
      <c r="C22" s="608"/>
      <c r="D22" s="609"/>
      <c r="E22" s="482" t="s">
        <v>1</v>
      </c>
      <c r="F22" s="487"/>
      <c r="G22" s="487"/>
      <c r="H22" s="487"/>
      <c r="I22" s="487"/>
      <c r="J22" s="487"/>
      <c r="K22" s="477"/>
      <c r="L22" s="482" t="s">
        <v>164</v>
      </c>
      <c r="M22" s="487"/>
      <c r="N22" s="487"/>
      <c r="O22" s="487"/>
      <c r="P22" s="477"/>
      <c r="Q22" s="616" t="s">
        <v>165</v>
      </c>
      <c r="R22" s="617"/>
      <c r="S22" s="617"/>
      <c r="T22" s="617"/>
      <c r="U22" s="617"/>
      <c r="V22" s="618"/>
      <c r="W22" s="622" t="s">
        <v>166</v>
      </c>
      <c r="X22" s="608"/>
      <c r="Y22" s="609"/>
      <c r="Z22" s="482" t="s">
        <v>1</v>
      </c>
      <c r="AA22" s="487"/>
      <c r="AB22" s="487"/>
      <c r="AC22" s="487"/>
      <c r="AD22" s="487"/>
      <c r="AE22" s="487"/>
      <c r="AF22" s="487"/>
      <c r="AG22" s="477"/>
      <c r="AH22" s="635" t="s">
        <v>167</v>
      </c>
      <c r="AI22" s="487"/>
      <c r="AJ22" s="487"/>
      <c r="AK22" s="487"/>
      <c r="AL22" s="477"/>
      <c r="AM22" s="635" t="s">
        <v>168</v>
      </c>
      <c r="AN22" s="636"/>
      <c r="AO22" s="636"/>
      <c r="AP22" s="636"/>
      <c r="AQ22" s="636"/>
      <c r="AR22" s="637"/>
      <c r="AS22" s="616" t="s">
        <v>165</v>
      </c>
      <c r="AT22" s="617"/>
      <c r="AU22" s="617"/>
      <c r="AV22" s="617"/>
      <c r="AW22" s="617"/>
      <c r="AX22" s="641"/>
      <c r="AY22" s="643"/>
      <c r="AZ22" s="644"/>
      <c r="BA22" s="644"/>
      <c r="BB22" s="644"/>
      <c r="BC22" s="644"/>
      <c r="BD22" s="644"/>
      <c r="BE22" s="644"/>
      <c r="BF22" s="644"/>
      <c r="BG22" s="644"/>
      <c r="BH22" s="644"/>
      <c r="BI22" s="644"/>
      <c r="BJ22" s="644"/>
      <c r="BK22" s="644"/>
      <c r="BL22" s="644"/>
      <c r="BM22" s="645"/>
      <c r="BN22" s="646"/>
      <c r="BO22" s="647"/>
      <c r="BP22" s="647"/>
      <c r="BQ22" s="647"/>
      <c r="BR22" s="647"/>
      <c r="BS22" s="647"/>
      <c r="BT22" s="647"/>
      <c r="BU22" s="648"/>
      <c r="BV22" s="646"/>
      <c r="BW22" s="647"/>
      <c r="BX22" s="647"/>
      <c r="BY22" s="647"/>
      <c r="BZ22" s="647"/>
      <c r="CA22" s="647"/>
      <c r="CB22" s="647"/>
      <c r="CC22" s="648"/>
      <c r="CD22" s="201"/>
      <c r="CE22" s="580"/>
      <c r="CF22" s="580"/>
      <c r="CG22" s="580"/>
      <c r="CH22" s="580"/>
      <c r="CI22" s="580"/>
      <c r="CJ22" s="580"/>
      <c r="CK22" s="580"/>
      <c r="CL22" s="580"/>
      <c r="CM22" s="580"/>
      <c r="CN22" s="580"/>
      <c r="CO22" s="580"/>
      <c r="CP22" s="580"/>
      <c r="CQ22" s="580"/>
      <c r="CR22" s="580"/>
      <c r="CS22" s="581"/>
      <c r="CT22" s="467"/>
      <c r="CU22" s="468"/>
      <c r="CV22" s="468"/>
      <c r="CW22" s="468"/>
      <c r="CX22" s="468"/>
      <c r="CY22" s="468"/>
      <c r="CZ22" s="468"/>
      <c r="DA22" s="469"/>
      <c r="DB22" s="467"/>
      <c r="DC22" s="468"/>
      <c r="DD22" s="468"/>
      <c r="DE22" s="468"/>
      <c r="DF22" s="468"/>
      <c r="DG22" s="468"/>
      <c r="DH22" s="468"/>
      <c r="DI22" s="469"/>
      <c r="DJ22" s="186"/>
      <c r="DK22" s="186"/>
      <c r="DL22" s="186"/>
      <c r="DM22" s="186"/>
      <c r="DN22" s="186"/>
      <c r="DO22" s="186"/>
    </row>
    <row r="23" spans="1:119" ht="18.75" customHeight="1" x14ac:dyDescent="0.15">
      <c r="A23" s="187"/>
      <c r="B23" s="610"/>
      <c r="C23" s="611"/>
      <c r="D23" s="612"/>
      <c r="E23" s="456"/>
      <c r="F23" s="461"/>
      <c r="G23" s="461"/>
      <c r="H23" s="461"/>
      <c r="I23" s="461"/>
      <c r="J23" s="461"/>
      <c r="K23" s="450"/>
      <c r="L23" s="456"/>
      <c r="M23" s="461"/>
      <c r="N23" s="461"/>
      <c r="O23" s="461"/>
      <c r="P23" s="450"/>
      <c r="Q23" s="619"/>
      <c r="R23" s="620"/>
      <c r="S23" s="620"/>
      <c r="T23" s="620"/>
      <c r="U23" s="620"/>
      <c r="V23" s="621"/>
      <c r="W23" s="623"/>
      <c r="X23" s="611"/>
      <c r="Y23" s="612"/>
      <c r="Z23" s="456"/>
      <c r="AA23" s="461"/>
      <c r="AB23" s="461"/>
      <c r="AC23" s="461"/>
      <c r="AD23" s="461"/>
      <c r="AE23" s="461"/>
      <c r="AF23" s="461"/>
      <c r="AG23" s="450"/>
      <c r="AH23" s="456"/>
      <c r="AI23" s="461"/>
      <c r="AJ23" s="461"/>
      <c r="AK23" s="461"/>
      <c r="AL23" s="450"/>
      <c r="AM23" s="638"/>
      <c r="AN23" s="639"/>
      <c r="AO23" s="639"/>
      <c r="AP23" s="639"/>
      <c r="AQ23" s="639"/>
      <c r="AR23" s="640"/>
      <c r="AS23" s="619"/>
      <c r="AT23" s="620"/>
      <c r="AU23" s="620"/>
      <c r="AV23" s="620"/>
      <c r="AW23" s="620"/>
      <c r="AX23" s="642"/>
      <c r="AY23" s="430" t="s">
        <v>169</v>
      </c>
      <c r="AZ23" s="431"/>
      <c r="BA23" s="431"/>
      <c r="BB23" s="431"/>
      <c r="BC23" s="431"/>
      <c r="BD23" s="431"/>
      <c r="BE23" s="431"/>
      <c r="BF23" s="431"/>
      <c r="BG23" s="431"/>
      <c r="BH23" s="431"/>
      <c r="BI23" s="431"/>
      <c r="BJ23" s="431"/>
      <c r="BK23" s="431"/>
      <c r="BL23" s="431"/>
      <c r="BM23" s="432"/>
      <c r="BN23" s="470">
        <v>9859047</v>
      </c>
      <c r="BO23" s="471"/>
      <c r="BP23" s="471"/>
      <c r="BQ23" s="471"/>
      <c r="BR23" s="471"/>
      <c r="BS23" s="471"/>
      <c r="BT23" s="471"/>
      <c r="BU23" s="472"/>
      <c r="BV23" s="470">
        <v>10173480</v>
      </c>
      <c r="BW23" s="471"/>
      <c r="BX23" s="471"/>
      <c r="BY23" s="471"/>
      <c r="BZ23" s="471"/>
      <c r="CA23" s="471"/>
      <c r="CB23" s="471"/>
      <c r="CC23" s="472"/>
      <c r="CD23" s="201"/>
      <c r="CE23" s="580"/>
      <c r="CF23" s="580"/>
      <c r="CG23" s="580"/>
      <c r="CH23" s="580"/>
      <c r="CI23" s="580"/>
      <c r="CJ23" s="580"/>
      <c r="CK23" s="580"/>
      <c r="CL23" s="580"/>
      <c r="CM23" s="580"/>
      <c r="CN23" s="580"/>
      <c r="CO23" s="580"/>
      <c r="CP23" s="580"/>
      <c r="CQ23" s="580"/>
      <c r="CR23" s="580"/>
      <c r="CS23" s="581"/>
      <c r="CT23" s="467"/>
      <c r="CU23" s="468"/>
      <c r="CV23" s="468"/>
      <c r="CW23" s="468"/>
      <c r="CX23" s="468"/>
      <c r="CY23" s="468"/>
      <c r="CZ23" s="468"/>
      <c r="DA23" s="469"/>
      <c r="DB23" s="467"/>
      <c r="DC23" s="468"/>
      <c r="DD23" s="468"/>
      <c r="DE23" s="468"/>
      <c r="DF23" s="468"/>
      <c r="DG23" s="468"/>
      <c r="DH23" s="468"/>
      <c r="DI23" s="469"/>
      <c r="DJ23" s="186"/>
      <c r="DK23" s="186"/>
      <c r="DL23" s="186"/>
      <c r="DM23" s="186"/>
      <c r="DN23" s="186"/>
      <c r="DO23" s="186"/>
    </row>
    <row r="24" spans="1:119" ht="18.75" customHeight="1" thickBot="1" x14ac:dyDescent="0.2">
      <c r="A24" s="187"/>
      <c r="B24" s="610"/>
      <c r="C24" s="611"/>
      <c r="D24" s="612"/>
      <c r="E24" s="520" t="s">
        <v>170</v>
      </c>
      <c r="F24" s="500"/>
      <c r="G24" s="500"/>
      <c r="H24" s="500"/>
      <c r="I24" s="500"/>
      <c r="J24" s="500"/>
      <c r="K24" s="501"/>
      <c r="L24" s="521">
        <v>1</v>
      </c>
      <c r="M24" s="522"/>
      <c r="N24" s="522"/>
      <c r="O24" s="522"/>
      <c r="P24" s="564"/>
      <c r="Q24" s="521">
        <v>7810</v>
      </c>
      <c r="R24" s="522"/>
      <c r="S24" s="522"/>
      <c r="T24" s="522"/>
      <c r="U24" s="522"/>
      <c r="V24" s="564"/>
      <c r="W24" s="623"/>
      <c r="X24" s="611"/>
      <c r="Y24" s="612"/>
      <c r="Z24" s="520" t="s">
        <v>171</v>
      </c>
      <c r="AA24" s="500"/>
      <c r="AB24" s="500"/>
      <c r="AC24" s="500"/>
      <c r="AD24" s="500"/>
      <c r="AE24" s="500"/>
      <c r="AF24" s="500"/>
      <c r="AG24" s="501"/>
      <c r="AH24" s="521">
        <v>170</v>
      </c>
      <c r="AI24" s="522"/>
      <c r="AJ24" s="522"/>
      <c r="AK24" s="522"/>
      <c r="AL24" s="564"/>
      <c r="AM24" s="521">
        <v>508300</v>
      </c>
      <c r="AN24" s="522"/>
      <c r="AO24" s="522"/>
      <c r="AP24" s="522"/>
      <c r="AQ24" s="522"/>
      <c r="AR24" s="564"/>
      <c r="AS24" s="521">
        <v>2990</v>
      </c>
      <c r="AT24" s="522"/>
      <c r="AU24" s="522"/>
      <c r="AV24" s="522"/>
      <c r="AW24" s="522"/>
      <c r="AX24" s="523"/>
      <c r="AY24" s="643" t="s">
        <v>172</v>
      </c>
      <c r="AZ24" s="644"/>
      <c r="BA24" s="644"/>
      <c r="BB24" s="644"/>
      <c r="BC24" s="644"/>
      <c r="BD24" s="644"/>
      <c r="BE24" s="644"/>
      <c r="BF24" s="644"/>
      <c r="BG24" s="644"/>
      <c r="BH24" s="644"/>
      <c r="BI24" s="644"/>
      <c r="BJ24" s="644"/>
      <c r="BK24" s="644"/>
      <c r="BL24" s="644"/>
      <c r="BM24" s="645"/>
      <c r="BN24" s="470">
        <v>9250619</v>
      </c>
      <c r="BO24" s="471"/>
      <c r="BP24" s="471"/>
      <c r="BQ24" s="471"/>
      <c r="BR24" s="471"/>
      <c r="BS24" s="471"/>
      <c r="BT24" s="471"/>
      <c r="BU24" s="472"/>
      <c r="BV24" s="470">
        <v>9467066</v>
      </c>
      <c r="BW24" s="471"/>
      <c r="BX24" s="471"/>
      <c r="BY24" s="471"/>
      <c r="BZ24" s="471"/>
      <c r="CA24" s="471"/>
      <c r="CB24" s="471"/>
      <c r="CC24" s="472"/>
      <c r="CD24" s="201"/>
      <c r="CE24" s="580"/>
      <c r="CF24" s="580"/>
      <c r="CG24" s="580"/>
      <c r="CH24" s="580"/>
      <c r="CI24" s="580"/>
      <c r="CJ24" s="580"/>
      <c r="CK24" s="580"/>
      <c r="CL24" s="580"/>
      <c r="CM24" s="580"/>
      <c r="CN24" s="580"/>
      <c r="CO24" s="580"/>
      <c r="CP24" s="580"/>
      <c r="CQ24" s="580"/>
      <c r="CR24" s="580"/>
      <c r="CS24" s="581"/>
      <c r="CT24" s="467"/>
      <c r="CU24" s="468"/>
      <c r="CV24" s="468"/>
      <c r="CW24" s="468"/>
      <c r="CX24" s="468"/>
      <c r="CY24" s="468"/>
      <c r="CZ24" s="468"/>
      <c r="DA24" s="469"/>
      <c r="DB24" s="467"/>
      <c r="DC24" s="468"/>
      <c r="DD24" s="468"/>
      <c r="DE24" s="468"/>
      <c r="DF24" s="468"/>
      <c r="DG24" s="468"/>
      <c r="DH24" s="468"/>
      <c r="DI24" s="469"/>
      <c r="DJ24" s="186"/>
      <c r="DK24" s="186"/>
      <c r="DL24" s="186"/>
      <c r="DM24" s="186"/>
      <c r="DN24" s="186"/>
      <c r="DO24" s="186"/>
    </row>
    <row r="25" spans="1:119" s="186" customFormat="1" ht="18.75" customHeight="1" x14ac:dyDescent="0.15">
      <c r="A25" s="187"/>
      <c r="B25" s="610"/>
      <c r="C25" s="611"/>
      <c r="D25" s="612"/>
      <c r="E25" s="520" t="s">
        <v>173</v>
      </c>
      <c r="F25" s="500"/>
      <c r="G25" s="500"/>
      <c r="H25" s="500"/>
      <c r="I25" s="500"/>
      <c r="J25" s="500"/>
      <c r="K25" s="501"/>
      <c r="L25" s="521">
        <v>1</v>
      </c>
      <c r="M25" s="522"/>
      <c r="N25" s="522"/>
      <c r="O25" s="522"/>
      <c r="P25" s="564"/>
      <c r="Q25" s="521">
        <v>6140</v>
      </c>
      <c r="R25" s="522"/>
      <c r="S25" s="522"/>
      <c r="T25" s="522"/>
      <c r="U25" s="522"/>
      <c r="V25" s="564"/>
      <c r="W25" s="623"/>
      <c r="X25" s="611"/>
      <c r="Y25" s="612"/>
      <c r="Z25" s="520" t="s">
        <v>174</v>
      </c>
      <c r="AA25" s="500"/>
      <c r="AB25" s="500"/>
      <c r="AC25" s="500"/>
      <c r="AD25" s="500"/>
      <c r="AE25" s="500"/>
      <c r="AF25" s="500"/>
      <c r="AG25" s="501"/>
      <c r="AH25" s="521" t="s">
        <v>138</v>
      </c>
      <c r="AI25" s="522"/>
      <c r="AJ25" s="522"/>
      <c r="AK25" s="522"/>
      <c r="AL25" s="564"/>
      <c r="AM25" s="521" t="s">
        <v>138</v>
      </c>
      <c r="AN25" s="522"/>
      <c r="AO25" s="522"/>
      <c r="AP25" s="522"/>
      <c r="AQ25" s="522"/>
      <c r="AR25" s="564"/>
      <c r="AS25" s="521" t="s">
        <v>175</v>
      </c>
      <c r="AT25" s="522"/>
      <c r="AU25" s="522"/>
      <c r="AV25" s="522"/>
      <c r="AW25" s="522"/>
      <c r="AX25" s="523"/>
      <c r="AY25" s="430" t="s">
        <v>176</v>
      </c>
      <c r="AZ25" s="431"/>
      <c r="BA25" s="431"/>
      <c r="BB25" s="431"/>
      <c r="BC25" s="431"/>
      <c r="BD25" s="431"/>
      <c r="BE25" s="431"/>
      <c r="BF25" s="431"/>
      <c r="BG25" s="431"/>
      <c r="BH25" s="431"/>
      <c r="BI25" s="431"/>
      <c r="BJ25" s="431"/>
      <c r="BK25" s="431"/>
      <c r="BL25" s="431"/>
      <c r="BM25" s="432"/>
      <c r="BN25" s="433">
        <v>162142</v>
      </c>
      <c r="BO25" s="434"/>
      <c r="BP25" s="434"/>
      <c r="BQ25" s="434"/>
      <c r="BR25" s="434"/>
      <c r="BS25" s="434"/>
      <c r="BT25" s="434"/>
      <c r="BU25" s="435"/>
      <c r="BV25" s="433">
        <v>162201</v>
      </c>
      <c r="BW25" s="434"/>
      <c r="BX25" s="434"/>
      <c r="BY25" s="434"/>
      <c r="BZ25" s="434"/>
      <c r="CA25" s="434"/>
      <c r="CB25" s="434"/>
      <c r="CC25" s="435"/>
      <c r="CD25" s="201"/>
      <c r="CE25" s="580"/>
      <c r="CF25" s="580"/>
      <c r="CG25" s="580"/>
      <c r="CH25" s="580"/>
      <c r="CI25" s="580"/>
      <c r="CJ25" s="580"/>
      <c r="CK25" s="580"/>
      <c r="CL25" s="580"/>
      <c r="CM25" s="580"/>
      <c r="CN25" s="580"/>
      <c r="CO25" s="580"/>
      <c r="CP25" s="580"/>
      <c r="CQ25" s="580"/>
      <c r="CR25" s="580"/>
      <c r="CS25" s="581"/>
      <c r="CT25" s="467"/>
      <c r="CU25" s="468"/>
      <c r="CV25" s="468"/>
      <c r="CW25" s="468"/>
      <c r="CX25" s="468"/>
      <c r="CY25" s="468"/>
      <c r="CZ25" s="468"/>
      <c r="DA25" s="469"/>
      <c r="DB25" s="467"/>
      <c r="DC25" s="468"/>
      <c r="DD25" s="468"/>
      <c r="DE25" s="468"/>
      <c r="DF25" s="468"/>
      <c r="DG25" s="468"/>
      <c r="DH25" s="468"/>
      <c r="DI25" s="469"/>
    </row>
    <row r="26" spans="1:119" s="186" customFormat="1" ht="18.75" customHeight="1" x14ac:dyDescent="0.15">
      <c r="A26" s="187"/>
      <c r="B26" s="610"/>
      <c r="C26" s="611"/>
      <c r="D26" s="612"/>
      <c r="E26" s="520" t="s">
        <v>177</v>
      </c>
      <c r="F26" s="500"/>
      <c r="G26" s="500"/>
      <c r="H26" s="500"/>
      <c r="I26" s="500"/>
      <c r="J26" s="500"/>
      <c r="K26" s="501"/>
      <c r="L26" s="521">
        <v>1</v>
      </c>
      <c r="M26" s="522"/>
      <c r="N26" s="522"/>
      <c r="O26" s="522"/>
      <c r="P26" s="564"/>
      <c r="Q26" s="521">
        <v>5720</v>
      </c>
      <c r="R26" s="522"/>
      <c r="S26" s="522"/>
      <c r="T26" s="522"/>
      <c r="U26" s="522"/>
      <c r="V26" s="564"/>
      <c r="W26" s="623"/>
      <c r="X26" s="611"/>
      <c r="Y26" s="612"/>
      <c r="Z26" s="520" t="s">
        <v>178</v>
      </c>
      <c r="AA26" s="633"/>
      <c r="AB26" s="633"/>
      <c r="AC26" s="633"/>
      <c r="AD26" s="633"/>
      <c r="AE26" s="633"/>
      <c r="AF26" s="633"/>
      <c r="AG26" s="634"/>
      <c r="AH26" s="521">
        <v>1</v>
      </c>
      <c r="AI26" s="522"/>
      <c r="AJ26" s="522"/>
      <c r="AK26" s="522"/>
      <c r="AL26" s="564"/>
      <c r="AM26" s="521" t="s">
        <v>179</v>
      </c>
      <c r="AN26" s="522"/>
      <c r="AO26" s="522"/>
      <c r="AP26" s="522"/>
      <c r="AQ26" s="522"/>
      <c r="AR26" s="564"/>
      <c r="AS26" s="521" t="s">
        <v>179</v>
      </c>
      <c r="AT26" s="522"/>
      <c r="AU26" s="522"/>
      <c r="AV26" s="522"/>
      <c r="AW26" s="522"/>
      <c r="AX26" s="523"/>
      <c r="AY26" s="473" t="s">
        <v>180</v>
      </c>
      <c r="AZ26" s="474"/>
      <c r="BA26" s="474"/>
      <c r="BB26" s="474"/>
      <c r="BC26" s="474"/>
      <c r="BD26" s="474"/>
      <c r="BE26" s="474"/>
      <c r="BF26" s="474"/>
      <c r="BG26" s="474"/>
      <c r="BH26" s="474"/>
      <c r="BI26" s="474"/>
      <c r="BJ26" s="474"/>
      <c r="BK26" s="474"/>
      <c r="BL26" s="474"/>
      <c r="BM26" s="475"/>
      <c r="BN26" s="470" t="s">
        <v>138</v>
      </c>
      <c r="BO26" s="471"/>
      <c r="BP26" s="471"/>
      <c r="BQ26" s="471"/>
      <c r="BR26" s="471"/>
      <c r="BS26" s="471"/>
      <c r="BT26" s="471"/>
      <c r="BU26" s="472"/>
      <c r="BV26" s="470" t="s">
        <v>138</v>
      </c>
      <c r="BW26" s="471"/>
      <c r="BX26" s="471"/>
      <c r="BY26" s="471"/>
      <c r="BZ26" s="471"/>
      <c r="CA26" s="471"/>
      <c r="CB26" s="471"/>
      <c r="CC26" s="472"/>
      <c r="CD26" s="201"/>
      <c r="CE26" s="580"/>
      <c r="CF26" s="580"/>
      <c r="CG26" s="580"/>
      <c r="CH26" s="580"/>
      <c r="CI26" s="580"/>
      <c r="CJ26" s="580"/>
      <c r="CK26" s="580"/>
      <c r="CL26" s="580"/>
      <c r="CM26" s="580"/>
      <c r="CN26" s="580"/>
      <c r="CO26" s="580"/>
      <c r="CP26" s="580"/>
      <c r="CQ26" s="580"/>
      <c r="CR26" s="580"/>
      <c r="CS26" s="581"/>
      <c r="CT26" s="467"/>
      <c r="CU26" s="468"/>
      <c r="CV26" s="468"/>
      <c r="CW26" s="468"/>
      <c r="CX26" s="468"/>
      <c r="CY26" s="468"/>
      <c r="CZ26" s="468"/>
      <c r="DA26" s="469"/>
      <c r="DB26" s="467"/>
      <c r="DC26" s="468"/>
      <c r="DD26" s="468"/>
      <c r="DE26" s="468"/>
      <c r="DF26" s="468"/>
      <c r="DG26" s="468"/>
      <c r="DH26" s="468"/>
      <c r="DI26" s="469"/>
    </row>
    <row r="27" spans="1:119" ht="18.75" customHeight="1" thickBot="1" x14ac:dyDescent="0.2">
      <c r="A27" s="187"/>
      <c r="B27" s="610"/>
      <c r="C27" s="611"/>
      <c r="D27" s="612"/>
      <c r="E27" s="520" t="s">
        <v>181</v>
      </c>
      <c r="F27" s="500"/>
      <c r="G27" s="500"/>
      <c r="H27" s="500"/>
      <c r="I27" s="500"/>
      <c r="J27" s="500"/>
      <c r="K27" s="501"/>
      <c r="L27" s="521">
        <v>1</v>
      </c>
      <c r="M27" s="522"/>
      <c r="N27" s="522"/>
      <c r="O27" s="522"/>
      <c r="P27" s="564"/>
      <c r="Q27" s="521">
        <v>3540</v>
      </c>
      <c r="R27" s="522"/>
      <c r="S27" s="522"/>
      <c r="T27" s="522"/>
      <c r="U27" s="522"/>
      <c r="V27" s="564"/>
      <c r="W27" s="623"/>
      <c r="X27" s="611"/>
      <c r="Y27" s="612"/>
      <c r="Z27" s="520" t="s">
        <v>182</v>
      </c>
      <c r="AA27" s="500"/>
      <c r="AB27" s="500"/>
      <c r="AC27" s="500"/>
      <c r="AD27" s="500"/>
      <c r="AE27" s="500"/>
      <c r="AF27" s="500"/>
      <c r="AG27" s="501"/>
      <c r="AH27" s="521">
        <v>3</v>
      </c>
      <c r="AI27" s="522"/>
      <c r="AJ27" s="522"/>
      <c r="AK27" s="522"/>
      <c r="AL27" s="564"/>
      <c r="AM27" s="521">
        <v>14046</v>
      </c>
      <c r="AN27" s="522"/>
      <c r="AO27" s="522"/>
      <c r="AP27" s="522"/>
      <c r="AQ27" s="522"/>
      <c r="AR27" s="564"/>
      <c r="AS27" s="521">
        <v>4682</v>
      </c>
      <c r="AT27" s="522"/>
      <c r="AU27" s="522"/>
      <c r="AV27" s="522"/>
      <c r="AW27" s="522"/>
      <c r="AX27" s="523"/>
      <c r="AY27" s="565" t="s">
        <v>183</v>
      </c>
      <c r="AZ27" s="566"/>
      <c r="BA27" s="566"/>
      <c r="BB27" s="566"/>
      <c r="BC27" s="566"/>
      <c r="BD27" s="566"/>
      <c r="BE27" s="566"/>
      <c r="BF27" s="566"/>
      <c r="BG27" s="566"/>
      <c r="BH27" s="566"/>
      <c r="BI27" s="566"/>
      <c r="BJ27" s="566"/>
      <c r="BK27" s="566"/>
      <c r="BL27" s="566"/>
      <c r="BM27" s="567"/>
      <c r="BN27" s="646" t="s">
        <v>175</v>
      </c>
      <c r="BO27" s="647"/>
      <c r="BP27" s="647"/>
      <c r="BQ27" s="647"/>
      <c r="BR27" s="647"/>
      <c r="BS27" s="647"/>
      <c r="BT27" s="647"/>
      <c r="BU27" s="648"/>
      <c r="BV27" s="646" t="s">
        <v>175</v>
      </c>
      <c r="BW27" s="647"/>
      <c r="BX27" s="647"/>
      <c r="BY27" s="647"/>
      <c r="BZ27" s="647"/>
      <c r="CA27" s="647"/>
      <c r="CB27" s="647"/>
      <c r="CC27" s="648"/>
      <c r="CD27" s="203"/>
      <c r="CE27" s="580"/>
      <c r="CF27" s="580"/>
      <c r="CG27" s="580"/>
      <c r="CH27" s="580"/>
      <c r="CI27" s="580"/>
      <c r="CJ27" s="580"/>
      <c r="CK27" s="580"/>
      <c r="CL27" s="580"/>
      <c r="CM27" s="580"/>
      <c r="CN27" s="580"/>
      <c r="CO27" s="580"/>
      <c r="CP27" s="580"/>
      <c r="CQ27" s="580"/>
      <c r="CR27" s="580"/>
      <c r="CS27" s="581"/>
      <c r="CT27" s="467"/>
      <c r="CU27" s="468"/>
      <c r="CV27" s="468"/>
      <c r="CW27" s="468"/>
      <c r="CX27" s="468"/>
      <c r="CY27" s="468"/>
      <c r="CZ27" s="468"/>
      <c r="DA27" s="469"/>
      <c r="DB27" s="467"/>
      <c r="DC27" s="468"/>
      <c r="DD27" s="468"/>
      <c r="DE27" s="468"/>
      <c r="DF27" s="468"/>
      <c r="DG27" s="468"/>
      <c r="DH27" s="468"/>
      <c r="DI27" s="469"/>
      <c r="DJ27" s="186"/>
      <c r="DK27" s="186"/>
      <c r="DL27" s="186"/>
      <c r="DM27" s="186"/>
      <c r="DN27" s="186"/>
      <c r="DO27" s="186"/>
    </row>
    <row r="28" spans="1:119" ht="18.75" customHeight="1" x14ac:dyDescent="0.15">
      <c r="A28" s="187"/>
      <c r="B28" s="610"/>
      <c r="C28" s="611"/>
      <c r="D28" s="612"/>
      <c r="E28" s="520" t="s">
        <v>184</v>
      </c>
      <c r="F28" s="500"/>
      <c r="G28" s="500"/>
      <c r="H28" s="500"/>
      <c r="I28" s="500"/>
      <c r="J28" s="500"/>
      <c r="K28" s="501"/>
      <c r="L28" s="521">
        <v>1</v>
      </c>
      <c r="M28" s="522"/>
      <c r="N28" s="522"/>
      <c r="O28" s="522"/>
      <c r="P28" s="564"/>
      <c r="Q28" s="521">
        <v>2720</v>
      </c>
      <c r="R28" s="522"/>
      <c r="S28" s="522"/>
      <c r="T28" s="522"/>
      <c r="U28" s="522"/>
      <c r="V28" s="564"/>
      <c r="W28" s="623"/>
      <c r="X28" s="611"/>
      <c r="Y28" s="612"/>
      <c r="Z28" s="520" t="s">
        <v>185</v>
      </c>
      <c r="AA28" s="500"/>
      <c r="AB28" s="500"/>
      <c r="AC28" s="500"/>
      <c r="AD28" s="500"/>
      <c r="AE28" s="500"/>
      <c r="AF28" s="500"/>
      <c r="AG28" s="501"/>
      <c r="AH28" s="521" t="s">
        <v>175</v>
      </c>
      <c r="AI28" s="522"/>
      <c r="AJ28" s="522"/>
      <c r="AK28" s="522"/>
      <c r="AL28" s="564"/>
      <c r="AM28" s="521" t="s">
        <v>175</v>
      </c>
      <c r="AN28" s="522"/>
      <c r="AO28" s="522"/>
      <c r="AP28" s="522"/>
      <c r="AQ28" s="522"/>
      <c r="AR28" s="564"/>
      <c r="AS28" s="521" t="s">
        <v>138</v>
      </c>
      <c r="AT28" s="522"/>
      <c r="AU28" s="522"/>
      <c r="AV28" s="522"/>
      <c r="AW28" s="522"/>
      <c r="AX28" s="523"/>
      <c r="AY28" s="649" t="s">
        <v>186</v>
      </c>
      <c r="AZ28" s="650"/>
      <c r="BA28" s="650"/>
      <c r="BB28" s="651"/>
      <c r="BC28" s="430" t="s">
        <v>48</v>
      </c>
      <c r="BD28" s="431"/>
      <c r="BE28" s="431"/>
      <c r="BF28" s="431"/>
      <c r="BG28" s="431"/>
      <c r="BH28" s="431"/>
      <c r="BI28" s="431"/>
      <c r="BJ28" s="431"/>
      <c r="BK28" s="431"/>
      <c r="BL28" s="431"/>
      <c r="BM28" s="432"/>
      <c r="BN28" s="433">
        <v>1360345</v>
      </c>
      <c r="BO28" s="434"/>
      <c r="BP28" s="434"/>
      <c r="BQ28" s="434"/>
      <c r="BR28" s="434"/>
      <c r="BS28" s="434"/>
      <c r="BT28" s="434"/>
      <c r="BU28" s="435"/>
      <c r="BV28" s="433">
        <v>1652848</v>
      </c>
      <c r="BW28" s="434"/>
      <c r="BX28" s="434"/>
      <c r="BY28" s="434"/>
      <c r="BZ28" s="434"/>
      <c r="CA28" s="434"/>
      <c r="CB28" s="434"/>
      <c r="CC28" s="435"/>
      <c r="CD28" s="201"/>
      <c r="CE28" s="580"/>
      <c r="CF28" s="580"/>
      <c r="CG28" s="580"/>
      <c r="CH28" s="580"/>
      <c r="CI28" s="580"/>
      <c r="CJ28" s="580"/>
      <c r="CK28" s="580"/>
      <c r="CL28" s="580"/>
      <c r="CM28" s="580"/>
      <c r="CN28" s="580"/>
      <c r="CO28" s="580"/>
      <c r="CP28" s="580"/>
      <c r="CQ28" s="580"/>
      <c r="CR28" s="580"/>
      <c r="CS28" s="581"/>
      <c r="CT28" s="467"/>
      <c r="CU28" s="468"/>
      <c r="CV28" s="468"/>
      <c r="CW28" s="468"/>
      <c r="CX28" s="468"/>
      <c r="CY28" s="468"/>
      <c r="CZ28" s="468"/>
      <c r="DA28" s="469"/>
      <c r="DB28" s="467"/>
      <c r="DC28" s="468"/>
      <c r="DD28" s="468"/>
      <c r="DE28" s="468"/>
      <c r="DF28" s="468"/>
      <c r="DG28" s="468"/>
      <c r="DH28" s="468"/>
      <c r="DI28" s="469"/>
      <c r="DJ28" s="186"/>
      <c r="DK28" s="186"/>
      <c r="DL28" s="186"/>
      <c r="DM28" s="186"/>
      <c r="DN28" s="186"/>
      <c r="DO28" s="186"/>
    </row>
    <row r="29" spans="1:119" ht="18.75" customHeight="1" x14ac:dyDescent="0.15">
      <c r="A29" s="187"/>
      <c r="B29" s="610"/>
      <c r="C29" s="611"/>
      <c r="D29" s="612"/>
      <c r="E29" s="520" t="s">
        <v>187</v>
      </c>
      <c r="F29" s="500"/>
      <c r="G29" s="500"/>
      <c r="H29" s="500"/>
      <c r="I29" s="500"/>
      <c r="J29" s="500"/>
      <c r="K29" s="501"/>
      <c r="L29" s="521">
        <v>12</v>
      </c>
      <c r="M29" s="522"/>
      <c r="N29" s="522"/>
      <c r="O29" s="522"/>
      <c r="P29" s="564"/>
      <c r="Q29" s="521">
        <v>2560</v>
      </c>
      <c r="R29" s="522"/>
      <c r="S29" s="522"/>
      <c r="T29" s="522"/>
      <c r="U29" s="522"/>
      <c r="V29" s="564"/>
      <c r="W29" s="624"/>
      <c r="X29" s="625"/>
      <c r="Y29" s="626"/>
      <c r="Z29" s="520" t="s">
        <v>188</v>
      </c>
      <c r="AA29" s="500"/>
      <c r="AB29" s="500"/>
      <c r="AC29" s="500"/>
      <c r="AD29" s="500"/>
      <c r="AE29" s="500"/>
      <c r="AF29" s="500"/>
      <c r="AG29" s="501"/>
      <c r="AH29" s="521">
        <v>173</v>
      </c>
      <c r="AI29" s="522"/>
      <c r="AJ29" s="522"/>
      <c r="AK29" s="522"/>
      <c r="AL29" s="564"/>
      <c r="AM29" s="521">
        <v>522346</v>
      </c>
      <c r="AN29" s="522"/>
      <c r="AO29" s="522"/>
      <c r="AP29" s="522"/>
      <c r="AQ29" s="522"/>
      <c r="AR29" s="564"/>
      <c r="AS29" s="521">
        <v>3019</v>
      </c>
      <c r="AT29" s="522"/>
      <c r="AU29" s="522"/>
      <c r="AV29" s="522"/>
      <c r="AW29" s="522"/>
      <c r="AX29" s="523"/>
      <c r="AY29" s="652"/>
      <c r="AZ29" s="653"/>
      <c r="BA29" s="653"/>
      <c r="BB29" s="654"/>
      <c r="BC29" s="504" t="s">
        <v>189</v>
      </c>
      <c r="BD29" s="505"/>
      <c r="BE29" s="505"/>
      <c r="BF29" s="505"/>
      <c r="BG29" s="505"/>
      <c r="BH29" s="505"/>
      <c r="BI29" s="505"/>
      <c r="BJ29" s="505"/>
      <c r="BK29" s="505"/>
      <c r="BL29" s="505"/>
      <c r="BM29" s="506"/>
      <c r="BN29" s="470">
        <v>920419</v>
      </c>
      <c r="BO29" s="471"/>
      <c r="BP29" s="471"/>
      <c r="BQ29" s="471"/>
      <c r="BR29" s="471"/>
      <c r="BS29" s="471"/>
      <c r="BT29" s="471"/>
      <c r="BU29" s="472"/>
      <c r="BV29" s="470">
        <v>820346</v>
      </c>
      <c r="BW29" s="471"/>
      <c r="BX29" s="471"/>
      <c r="BY29" s="471"/>
      <c r="BZ29" s="471"/>
      <c r="CA29" s="471"/>
      <c r="CB29" s="471"/>
      <c r="CC29" s="472"/>
      <c r="CD29" s="203"/>
      <c r="CE29" s="580"/>
      <c r="CF29" s="580"/>
      <c r="CG29" s="580"/>
      <c r="CH29" s="580"/>
      <c r="CI29" s="580"/>
      <c r="CJ29" s="580"/>
      <c r="CK29" s="580"/>
      <c r="CL29" s="580"/>
      <c r="CM29" s="580"/>
      <c r="CN29" s="580"/>
      <c r="CO29" s="580"/>
      <c r="CP29" s="580"/>
      <c r="CQ29" s="580"/>
      <c r="CR29" s="580"/>
      <c r="CS29" s="581"/>
      <c r="CT29" s="467"/>
      <c r="CU29" s="468"/>
      <c r="CV29" s="468"/>
      <c r="CW29" s="468"/>
      <c r="CX29" s="468"/>
      <c r="CY29" s="468"/>
      <c r="CZ29" s="468"/>
      <c r="DA29" s="469"/>
      <c r="DB29" s="467"/>
      <c r="DC29" s="468"/>
      <c r="DD29" s="468"/>
      <c r="DE29" s="468"/>
      <c r="DF29" s="468"/>
      <c r="DG29" s="468"/>
      <c r="DH29" s="468"/>
      <c r="DI29" s="469"/>
      <c r="DJ29" s="186"/>
      <c r="DK29" s="186"/>
      <c r="DL29" s="186"/>
      <c r="DM29" s="186"/>
      <c r="DN29" s="186"/>
      <c r="DO29" s="186"/>
    </row>
    <row r="30" spans="1:119" ht="18.75" customHeight="1" thickBot="1" x14ac:dyDescent="0.2">
      <c r="A30" s="187"/>
      <c r="B30" s="613"/>
      <c r="C30" s="614"/>
      <c r="D30" s="615"/>
      <c r="E30" s="524"/>
      <c r="F30" s="525"/>
      <c r="G30" s="525"/>
      <c r="H30" s="525"/>
      <c r="I30" s="525"/>
      <c r="J30" s="525"/>
      <c r="K30" s="526"/>
      <c r="L30" s="627"/>
      <c r="M30" s="628"/>
      <c r="N30" s="628"/>
      <c r="O30" s="628"/>
      <c r="P30" s="629"/>
      <c r="Q30" s="627"/>
      <c r="R30" s="628"/>
      <c r="S30" s="628"/>
      <c r="T30" s="628"/>
      <c r="U30" s="628"/>
      <c r="V30" s="629"/>
      <c r="W30" s="630" t="s">
        <v>190</v>
      </c>
      <c r="X30" s="631"/>
      <c r="Y30" s="631"/>
      <c r="Z30" s="631"/>
      <c r="AA30" s="631"/>
      <c r="AB30" s="631"/>
      <c r="AC30" s="631"/>
      <c r="AD30" s="631"/>
      <c r="AE30" s="631"/>
      <c r="AF30" s="631"/>
      <c r="AG30" s="632"/>
      <c r="AH30" s="589">
        <v>96.5</v>
      </c>
      <c r="AI30" s="590"/>
      <c r="AJ30" s="590"/>
      <c r="AK30" s="590"/>
      <c r="AL30" s="590"/>
      <c r="AM30" s="590"/>
      <c r="AN30" s="590"/>
      <c r="AO30" s="590"/>
      <c r="AP30" s="590"/>
      <c r="AQ30" s="590"/>
      <c r="AR30" s="590"/>
      <c r="AS30" s="590"/>
      <c r="AT30" s="590"/>
      <c r="AU30" s="590"/>
      <c r="AV30" s="590"/>
      <c r="AW30" s="590"/>
      <c r="AX30" s="592"/>
      <c r="AY30" s="655"/>
      <c r="AZ30" s="656"/>
      <c r="BA30" s="656"/>
      <c r="BB30" s="657"/>
      <c r="BC30" s="643" t="s">
        <v>50</v>
      </c>
      <c r="BD30" s="644"/>
      <c r="BE30" s="644"/>
      <c r="BF30" s="644"/>
      <c r="BG30" s="644"/>
      <c r="BH30" s="644"/>
      <c r="BI30" s="644"/>
      <c r="BJ30" s="644"/>
      <c r="BK30" s="644"/>
      <c r="BL30" s="644"/>
      <c r="BM30" s="645"/>
      <c r="BN30" s="646">
        <v>847407</v>
      </c>
      <c r="BO30" s="647"/>
      <c r="BP30" s="647"/>
      <c r="BQ30" s="647"/>
      <c r="BR30" s="647"/>
      <c r="BS30" s="647"/>
      <c r="BT30" s="647"/>
      <c r="BU30" s="648"/>
      <c r="BV30" s="646">
        <v>751938</v>
      </c>
      <c r="BW30" s="647"/>
      <c r="BX30" s="647"/>
      <c r="BY30" s="647"/>
      <c r="BZ30" s="647"/>
      <c r="CA30" s="647"/>
      <c r="CB30" s="647"/>
      <c r="CC30" s="648"/>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4" t="s">
        <v>197</v>
      </c>
      <c r="D33" s="494"/>
      <c r="E33" s="459" t="s">
        <v>198</v>
      </c>
      <c r="F33" s="459"/>
      <c r="G33" s="459"/>
      <c r="H33" s="459"/>
      <c r="I33" s="459"/>
      <c r="J33" s="459"/>
      <c r="K33" s="459"/>
      <c r="L33" s="459"/>
      <c r="M33" s="459"/>
      <c r="N33" s="459"/>
      <c r="O33" s="459"/>
      <c r="P33" s="459"/>
      <c r="Q33" s="459"/>
      <c r="R33" s="459"/>
      <c r="S33" s="459"/>
      <c r="T33" s="216"/>
      <c r="U33" s="494" t="s">
        <v>199</v>
      </c>
      <c r="V33" s="494"/>
      <c r="W33" s="459" t="s">
        <v>200</v>
      </c>
      <c r="X33" s="459"/>
      <c r="Y33" s="459"/>
      <c r="Z33" s="459"/>
      <c r="AA33" s="459"/>
      <c r="AB33" s="459"/>
      <c r="AC33" s="459"/>
      <c r="AD33" s="459"/>
      <c r="AE33" s="459"/>
      <c r="AF33" s="459"/>
      <c r="AG33" s="459"/>
      <c r="AH33" s="459"/>
      <c r="AI33" s="459"/>
      <c r="AJ33" s="459"/>
      <c r="AK33" s="459"/>
      <c r="AL33" s="216"/>
      <c r="AM33" s="494" t="s">
        <v>199</v>
      </c>
      <c r="AN33" s="494"/>
      <c r="AO33" s="459" t="s">
        <v>200</v>
      </c>
      <c r="AP33" s="459"/>
      <c r="AQ33" s="459"/>
      <c r="AR33" s="459"/>
      <c r="AS33" s="459"/>
      <c r="AT33" s="459"/>
      <c r="AU33" s="459"/>
      <c r="AV33" s="459"/>
      <c r="AW33" s="459"/>
      <c r="AX33" s="459"/>
      <c r="AY33" s="459"/>
      <c r="AZ33" s="459"/>
      <c r="BA33" s="459"/>
      <c r="BB33" s="459"/>
      <c r="BC33" s="459"/>
      <c r="BD33" s="217"/>
      <c r="BE33" s="459" t="s">
        <v>201</v>
      </c>
      <c r="BF33" s="459"/>
      <c r="BG33" s="459" t="s">
        <v>202</v>
      </c>
      <c r="BH33" s="459"/>
      <c r="BI33" s="459"/>
      <c r="BJ33" s="459"/>
      <c r="BK33" s="459"/>
      <c r="BL33" s="459"/>
      <c r="BM33" s="459"/>
      <c r="BN33" s="459"/>
      <c r="BO33" s="459"/>
      <c r="BP33" s="459"/>
      <c r="BQ33" s="459"/>
      <c r="BR33" s="459"/>
      <c r="BS33" s="459"/>
      <c r="BT33" s="459"/>
      <c r="BU33" s="459"/>
      <c r="BV33" s="217"/>
      <c r="BW33" s="494" t="s">
        <v>201</v>
      </c>
      <c r="BX33" s="494"/>
      <c r="BY33" s="459" t="s">
        <v>203</v>
      </c>
      <c r="BZ33" s="459"/>
      <c r="CA33" s="459"/>
      <c r="CB33" s="459"/>
      <c r="CC33" s="459"/>
      <c r="CD33" s="459"/>
      <c r="CE33" s="459"/>
      <c r="CF33" s="459"/>
      <c r="CG33" s="459"/>
      <c r="CH33" s="459"/>
      <c r="CI33" s="459"/>
      <c r="CJ33" s="459"/>
      <c r="CK33" s="459"/>
      <c r="CL33" s="459"/>
      <c r="CM33" s="459"/>
      <c r="CN33" s="216"/>
      <c r="CO33" s="494" t="s">
        <v>199</v>
      </c>
      <c r="CP33" s="494"/>
      <c r="CQ33" s="459" t="s">
        <v>204</v>
      </c>
      <c r="CR33" s="459"/>
      <c r="CS33" s="459"/>
      <c r="CT33" s="459"/>
      <c r="CU33" s="459"/>
      <c r="CV33" s="459"/>
      <c r="CW33" s="459"/>
      <c r="CX33" s="459"/>
      <c r="CY33" s="459"/>
      <c r="CZ33" s="459"/>
      <c r="DA33" s="459"/>
      <c r="DB33" s="459"/>
      <c r="DC33" s="459"/>
      <c r="DD33" s="459"/>
      <c r="DE33" s="459"/>
      <c r="DF33" s="216"/>
      <c r="DG33" s="658" t="s">
        <v>205</v>
      </c>
      <c r="DH33" s="658"/>
      <c r="DI33" s="218"/>
      <c r="DJ33" s="186"/>
      <c r="DK33" s="186"/>
      <c r="DL33" s="186"/>
      <c r="DM33" s="186"/>
      <c r="DN33" s="186"/>
      <c r="DO33" s="186"/>
    </row>
    <row r="34" spans="1:119" ht="32.25" customHeight="1" x14ac:dyDescent="0.15">
      <c r="A34" s="187"/>
      <c r="B34" s="213"/>
      <c r="C34" s="659">
        <f>IF(E34="","",1)</f>
        <v>1</v>
      </c>
      <c r="D34" s="659"/>
      <c r="E34" s="660" t="str">
        <f>IF('各会計、関係団体の財政状況及び健全化判断比率'!B7="","",'各会計、関係団体の財政状況及び健全化判断比率'!B7)</f>
        <v>一般会計</v>
      </c>
      <c r="F34" s="660"/>
      <c r="G34" s="660"/>
      <c r="H34" s="660"/>
      <c r="I34" s="660"/>
      <c r="J34" s="660"/>
      <c r="K34" s="660"/>
      <c r="L34" s="660"/>
      <c r="M34" s="660"/>
      <c r="N34" s="660"/>
      <c r="O34" s="660"/>
      <c r="P34" s="660"/>
      <c r="Q34" s="660"/>
      <c r="R34" s="660"/>
      <c r="S34" s="660"/>
      <c r="T34" s="214"/>
      <c r="U34" s="659">
        <f>IF(W34="","",MAX(C34:D43)+1)</f>
        <v>2</v>
      </c>
      <c r="V34" s="659"/>
      <c r="W34" s="660" t="str">
        <f>IF('各会計、関係団体の財政状況及び健全化判断比率'!B28="","",'各会計、関係団体の財政状況及び健全化判断比率'!B28)</f>
        <v>国民健康保険特別会計</v>
      </c>
      <c r="X34" s="660"/>
      <c r="Y34" s="660"/>
      <c r="Z34" s="660"/>
      <c r="AA34" s="660"/>
      <c r="AB34" s="660"/>
      <c r="AC34" s="660"/>
      <c r="AD34" s="660"/>
      <c r="AE34" s="660"/>
      <c r="AF34" s="660"/>
      <c r="AG34" s="660"/>
      <c r="AH34" s="660"/>
      <c r="AI34" s="660"/>
      <c r="AJ34" s="660"/>
      <c r="AK34" s="660"/>
      <c r="AL34" s="214"/>
      <c r="AM34" s="659">
        <f>IF(AO34="","",MAX(C34:D43,U34:V43)+1)</f>
        <v>6</v>
      </c>
      <c r="AN34" s="659"/>
      <c r="AO34" s="660" t="str">
        <f>IF('各会計、関係団体の財政状況及び健全化判断比率'!B32="","",'各会計、関係団体の財政状況及び健全化判断比率'!B32)</f>
        <v>西之表市水道事業会計</v>
      </c>
      <c r="AP34" s="660"/>
      <c r="AQ34" s="660"/>
      <c r="AR34" s="660"/>
      <c r="AS34" s="660"/>
      <c r="AT34" s="660"/>
      <c r="AU34" s="660"/>
      <c r="AV34" s="660"/>
      <c r="AW34" s="660"/>
      <c r="AX34" s="660"/>
      <c r="AY34" s="660"/>
      <c r="AZ34" s="660"/>
      <c r="BA34" s="660"/>
      <c r="BB34" s="660"/>
      <c r="BC34" s="660"/>
      <c r="BD34" s="214"/>
      <c r="BE34" s="659">
        <f>IF(BG34="","",MAX(C34:D43,U34:V43,AM34:AN43)+1)</f>
        <v>7</v>
      </c>
      <c r="BF34" s="659"/>
      <c r="BG34" s="660" t="str">
        <f>IF('各会計、関係団体の財政状況及び健全化判断比率'!B33="","",'各会計、関係団体の財政状況及び健全化判断比率'!B33)</f>
        <v>西之表市地方卸売市場特別会計</v>
      </c>
      <c r="BH34" s="660"/>
      <c r="BI34" s="660"/>
      <c r="BJ34" s="660"/>
      <c r="BK34" s="660"/>
      <c r="BL34" s="660"/>
      <c r="BM34" s="660"/>
      <c r="BN34" s="660"/>
      <c r="BO34" s="660"/>
      <c r="BP34" s="660"/>
      <c r="BQ34" s="660"/>
      <c r="BR34" s="660"/>
      <c r="BS34" s="660"/>
      <c r="BT34" s="660"/>
      <c r="BU34" s="660"/>
      <c r="BV34" s="214"/>
      <c r="BW34" s="659">
        <f>IF(BY34="","",MAX(C34:D43,U34:V43,AM34:AN43,BE34:BF43)+1)</f>
        <v>8</v>
      </c>
      <c r="BX34" s="659"/>
      <c r="BY34" s="660" t="str">
        <f>IF('各会計、関係団体の財政状況及び健全化判断比率'!B68="","",'各会計、関係団体の財政状況及び健全化判断比率'!B68)</f>
        <v>種子島地区広域事務組合</v>
      </c>
      <c r="BZ34" s="660"/>
      <c r="CA34" s="660"/>
      <c r="CB34" s="660"/>
      <c r="CC34" s="660"/>
      <c r="CD34" s="660"/>
      <c r="CE34" s="660"/>
      <c r="CF34" s="660"/>
      <c r="CG34" s="660"/>
      <c r="CH34" s="660"/>
      <c r="CI34" s="660"/>
      <c r="CJ34" s="660"/>
      <c r="CK34" s="660"/>
      <c r="CL34" s="660"/>
      <c r="CM34" s="660"/>
      <c r="CN34" s="214"/>
      <c r="CO34" s="659">
        <f>IF(CQ34="","",MAX(C34:D43,U34:V43,AM34:AN43,BE34:BF43,BW34:BX43)+1)</f>
        <v>14</v>
      </c>
      <c r="CP34" s="659"/>
      <c r="CQ34" s="660" t="str">
        <f>IF('各会計、関係団体の財政状況及び健全化判断比率'!BS7="","",'各会計、関係団体の財政状況及び健全化判断比率'!BS7)</f>
        <v>西之表市農業振興公社</v>
      </c>
      <c r="CR34" s="660"/>
      <c r="CS34" s="660"/>
      <c r="CT34" s="660"/>
      <c r="CU34" s="660"/>
      <c r="CV34" s="660"/>
      <c r="CW34" s="660"/>
      <c r="CX34" s="660"/>
      <c r="CY34" s="660"/>
      <c r="CZ34" s="660"/>
      <c r="DA34" s="660"/>
      <c r="DB34" s="660"/>
      <c r="DC34" s="660"/>
      <c r="DD34" s="660"/>
      <c r="DE34" s="660"/>
      <c r="DF34" s="211"/>
      <c r="DG34" s="661" t="str">
        <f>IF('各会計、関係団体の財政状況及び健全化判断比率'!BR7="","",'各会計、関係団体の財政状況及び健全化判断比率'!BR7)</f>
        <v/>
      </c>
      <c r="DH34" s="661"/>
      <c r="DI34" s="218"/>
      <c r="DJ34" s="186"/>
      <c r="DK34" s="186"/>
      <c r="DL34" s="186"/>
      <c r="DM34" s="186"/>
      <c r="DN34" s="186"/>
      <c r="DO34" s="186"/>
    </row>
    <row r="35" spans="1:119" ht="32.25" customHeight="1" x14ac:dyDescent="0.15">
      <c r="A35" s="187"/>
      <c r="B35" s="213"/>
      <c r="C35" s="659" t="str">
        <f>IF(E35="","",C34+1)</f>
        <v/>
      </c>
      <c r="D35" s="659"/>
      <c r="E35" s="660" t="str">
        <f>IF('各会計、関係団体の財政状況及び健全化判断比率'!B8="","",'各会計、関係団体の財政状況及び健全化判断比率'!B8)</f>
        <v/>
      </c>
      <c r="F35" s="660"/>
      <c r="G35" s="660"/>
      <c r="H35" s="660"/>
      <c r="I35" s="660"/>
      <c r="J35" s="660"/>
      <c r="K35" s="660"/>
      <c r="L35" s="660"/>
      <c r="M35" s="660"/>
      <c r="N35" s="660"/>
      <c r="O35" s="660"/>
      <c r="P35" s="660"/>
      <c r="Q35" s="660"/>
      <c r="R35" s="660"/>
      <c r="S35" s="660"/>
      <c r="T35" s="214"/>
      <c r="U35" s="659">
        <f>IF(W35="","",U34+1)</f>
        <v>3</v>
      </c>
      <c r="V35" s="659"/>
      <c r="W35" s="660" t="str">
        <f>IF('各会計、関係団体の財政状況及び健全化判断比率'!B29="","",'各会計、関係団体の財政状況及び健全化判断比率'!B29)</f>
        <v>介護保険特別会計</v>
      </c>
      <c r="X35" s="660"/>
      <c r="Y35" s="660"/>
      <c r="Z35" s="660"/>
      <c r="AA35" s="660"/>
      <c r="AB35" s="660"/>
      <c r="AC35" s="660"/>
      <c r="AD35" s="660"/>
      <c r="AE35" s="660"/>
      <c r="AF35" s="660"/>
      <c r="AG35" s="660"/>
      <c r="AH35" s="660"/>
      <c r="AI35" s="660"/>
      <c r="AJ35" s="660"/>
      <c r="AK35" s="660"/>
      <c r="AL35" s="214"/>
      <c r="AM35" s="659" t="str">
        <f t="shared" ref="AM35:AM43" si="0">IF(AO35="","",AM34+1)</f>
        <v/>
      </c>
      <c r="AN35" s="659"/>
      <c r="AO35" s="660"/>
      <c r="AP35" s="660"/>
      <c r="AQ35" s="660"/>
      <c r="AR35" s="660"/>
      <c r="AS35" s="660"/>
      <c r="AT35" s="660"/>
      <c r="AU35" s="660"/>
      <c r="AV35" s="660"/>
      <c r="AW35" s="660"/>
      <c r="AX35" s="660"/>
      <c r="AY35" s="660"/>
      <c r="AZ35" s="660"/>
      <c r="BA35" s="660"/>
      <c r="BB35" s="660"/>
      <c r="BC35" s="660"/>
      <c r="BD35" s="214"/>
      <c r="BE35" s="659" t="str">
        <f t="shared" ref="BE35:BE43" si="1">IF(BG35="","",BE34+1)</f>
        <v/>
      </c>
      <c r="BF35" s="659"/>
      <c r="BG35" s="660"/>
      <c r="BH35" s="660"/>
      <c r="BI35" s="660"/>
      <c r="BJ35" s="660"/>
      <c r="BK35" s="660"/>
      <c r="BL35" s="660"/>
      <c r="BM35" s="660"/>
      <c r="BN35" s="660"/>
      <c r="BO35" s="660"/>
      <c r="BP35" s="660"/>
      <c r="BQ35" s="660"/>
      <c r="BR35" s="660"/>
      <c r="BS35" s="660"/>
      <c r="BT35" s="660"/>
      <c r="BU35" s="660"/>
      <c r="BV35" s="214"/>
      <c r="BW35" s="659">
        <f t="shared" ref="BW35:BW43" si="2">IF(BY35="","",BW34+1)</f>
        <v>9</v>
      </c>
      <c r="BX35" s="659"/>
      <c r="BY35" s="660" t="str">
        <f>IF('各会計、関係団体の財政状況及び健全化判断比率'!B69="","",'各会計、関係団体の財政状況及び健全化判断比率'!B69)</f>
        <v>熊毛地区消防組合</v>
      </c>
      <c r="BZ35" s="660"/>
      <c r="CA35" s="660"/>
      <c r="CB35" s="660"/>
      <c r="CC35" s="660"/>
      <c r="CD35" s="660"/>
      <c r="CE35" s="660"/>
      <c r="CF35" s="660"/>
      <c r="CG35" s="660"/>
      <c r="CH35" s="660"/>
      <c r="CI35" s="660"/>
      <c r="CJ35" s="660"/>
      <c r="CK35" s="660"/>
      <c r="CL35" s="660"/>
      <c r="CM35" s="660"/>
      <c r="CN35" s="214"/>
      <c r="CO35" s="659" t="str">
        <f t="shared" ref="CO35:CO43" si="3">IF(CQ35="","",CO34+1)</f>
        <v/>
      </c>
      <c r="CP35" s="659"/>
      <c r="CQ35" s="660" t="str">
        <f>IF('各会計、関係団体の財政状況及び健全化判断比率'!BS8="","",'各会計、関係団体の財政状況及び健全化判断比率'!BS8)</f>
        <v/>
      </c>
      <c r="CR35" s="660"/>
      <c r="CS35" s="660"/>
      <c r="CT35" s="660"/>
      <c r="CU35" s="660"/>
      <c r="CV35" s="660"/>
      <c r="CW35" s="660"/>
      <c r="CX35" s="660"/>
      <c r="CY35" s="660"/>
      <c r="CZ35" s="660"/>
      <c r="DA35" s="660"/>
      <c r="DB35" s="660"/>
      <c r="DC35" s="660"/>
      <c r="DD35" s="660"/>
      <c r="DE35" s="660"/>
      <c r="DF35" s="211"/>
      <c r="DG35" s="661" t="str">
        <f>IF('各会計、関係団体の財政状況及び健全化判断比率'!BR8="","",'各会計、関係団体の財政状況及び健全化判断比率'!BR8)</f>
        <v/>
      </c>
      <c r="DH35" s="661"/>
      <c r="DI35" s="218"/>
      <c r="DJ35" s="186"/>
      <c r="DK35" s="186"/>
      <c r="DL35" s="186"/>
      <c r="DM35" s="186"/>
      <c r="DN35" s="186"/>
      <c r="DO35" s="186"/>
    </row>
    <row r="36" spans="1:119" ht="32.25" customHeight="1" x14ac:dyDescent="0.15">
      <c r="A36" s="187"/>
      <c r="B36" s="213"/>
      <c r="C36" s="659" t="str">
        <f>IF(E36="","",C35+1)</f>
        <v/>
      </c>
      <c r="D36" s="659"/>
      <c r="E36" s="660" t="str">
        <f>IF('各会計、関係団体の財政状況及び健全化判断比率'!B9="","",'各会計、関係団体の財政状況及び健全化判断比率'!B9)</f>
        <v/>
      </c>
      <c r="F36" s="660"/>
      <c r="G36" s="660"/>
      <c r="H36" s="660"/>
      <c r="I36" s="660"/>
      <c r="J36" s="660"/>
      <c r="K36" s="660"/>
      <c r="L36" s="660"/>
      <c r="M36" s="660"/>
      <c r="N36" s="660"/>
      <c r="O36" s="660"/>
      <c r="P36" s="660"/>
      <c r="Q36" s="660"/>
      <c r="R36" s="660"/>
      <c r="S36" s="660"/>
      <c r="T36" s="214"/>
      <c r="U36" s="659">
        <f t="shared" ref="U36:U43" si="4">IF(W36="","",U35+1)</f>
        <v>4</v>
      </c>
      <c r="V36" s="659"/>
      <c r="W36" s="660" t="str">
        <f>IF('各会計、関係団体の財政状況及び健全化判断比率'!B30="","",'各会計、関係団体の財政状況及び健全化判断比率'!B30)</f>
        <v>後期高齢者医療保険特別会計</v>
      </c>
      <c r="X36" s="660"/>
      <c r="Y36" s="660"/>
      <c r="Z36" s="660"/>
      <c r="AA36" s="660"/>
      <c r="AB36" s="660"/>
      <c r="AC36" s="660"/>
      <c r="AD36" s="660"/>
      <c r="AE36" s="660"/>
      <c r="AF36" s="660"/>
      <c r="AG36" s="660"/>
      <c r="AH36" s="660"/>
      <c r="AI36" s="660"/>
      <c r="AJ36" s="660"/>
      <c r="AK36" s="660"/>
      <c r="AL36" s="214"/>
      <c r="AM36" s="659" t="str">
        <f t="shared" si="0"/>
        <v/>
      </c>
      <c r="AN36" s="659"/>
      <c r="AO36" s="660"/>
      <c r="AP36" s="660"/>
      <c r="AQ36" s="660"/>
      <c r="AR36" s="660"/>
      <c r="AS36" s="660"/>
      <c r="AT36" s="660"/>
      <c r="AU36" s="660"/>
      <c r="AV36" s="660"/>
      <c r="AW36" s="660"/>
      <c r="AX36" s="660"/>
      <c r="AY36" s="660"/>
      <c r="AZ36" s="660"/>
      <c r="BA36" s="660"/>
      <c r="BB36" s="660"/>
      <c r="BC36" s="660"/>
      <c r="BD36" s="214"/>
      <c r="BE36" s="659" t="str">
        <f t="shared" si="1"/>
        <v/>
      </c>
      <c r="BF36" s="659"/>
      <c r="BG36" s="660"/>
      <c r="BH36" s="660"/>
      <c r="BI36" s="660"/>
      <c r="BJ36" s="660"/>
      <c r="BK36" s="660"/>
      <c r="BL36" s="660"/>
      <c r="BM36" s="660"/>
      <c r="BN36" s="660"/>
      <c r="BO36" s="660"/>
      <c r="BP36" s="660"/>
      <c r="BQ36" s="660"/>
      <c r="BR36" s="660"/>
      <c r="BS36" s="660"/>
      <c r="BT36" s="660"/>
      <c r="BU36" s="660"/>
      <c r="BV36" s="214"/>
      <c r="BW36" s="659">
        <f t="shared" si="2"/>
        <v>10</v>
      </c>
      <c r="BX36" s="659"/>
      <c r="BY36" s="660" t="str">
        <f>IF('各会計、関係団体の財政状況及び健全化判断比率'!B70="","",'各会計、関係団体の財政状況及び健全化判断比率'!B70)</f>
        <v>鹿児島県後期高齢者医療広域連合（一般）</v>
      </c>
      <c r="BZ36" s="660"/>
      <c r="CA36" s="660"/>
      <c r="CB36" s="660"/>
      <c r="CC36" s="660"/>
      <c r="CD36" s="660"/>
      <c r="CE36" s="660"/>
      <c r="CF36" s="660"/>
      <c r="CG36" s="660"/>
      <c r="CH36" s="660"/>
      <c r="CI36" s="660"/>
      <c r="CJ36" s="660"/>
      <c r="CK36" s="660"/>
      <c r="CL36" s="660"/>
      <c r="CM36" s="660"/>
      <c r="CN36" s="214"/>
      <c r="CO36" s="659" t="str">
        <f t="shared" si="3"/>
        <v/>
      </c>
      <c r="CP36" s="659"/>
      <c r="CQ36" s="660" t="str">
        <f>IF('各会計、関係団体の財政状況及び健全化判断比率'!BS9="","",'各会計、関係団体の財政状況及び健全化判断比率'!BS9)</f>
        <v/>
      </c>
      <c r="CR36" s="660"/>
      <c r="CS36" s="660"/>
      <c r="CT36" s="660"/>
      <c r="CU36" s="660"/>
      <c r="CV36" s="660"/>
      <c r="CW36" s="660"/>
      <c r="CX36" s="660"/>
      <c r="CY36" s="660"/>
      <c r="CZ36" s="660"/>
      <c r="DA36" s="660"/>
      <c r="DB36" s="660"/>
      <c r="DC36" s="660"/>
      <c r="DD36" s="660"/>
      <c r="DE36" s="660"/>
      <c r="DF36" s="211"/>
      <c r="DG36" s="661" t="str">
        <f>IF('各会計、関係団体の財政状況及び健全化判断比率'!BR9="","",'各会計、関係団体の財政状況及び健全化判断比率'!BR9)</f>
        <v/>
      </c>
      <c r="DH36" s="661"/>
      <c r="DI36" s="218"/>
      <c r="DJ36" s="186"/>
      <c r="DK36" s="186"/>
      <c r="DL36" s="186"/>
      <c r="DM36" s="186"/>
      <c r="DN36" s="186"/>
      <c r="DO36" s="186"/>
    </row>
    <row r="37" spans="1:119" ht="32.25" customHeight="1" x14ac:dyDescent="0.15">
      <c r="A37" s="187"/>
      <c r="B37" s="213"/>
      <c r="C37" s="659" t="str">
        <f>IF(E37="","",C36+1)</f>
        <v/>
      </c>
      <c r="D37" s="659"/>
      <c r="E37" s="660" t="str">
        <f>IF('各会計、関係団体の財政状況及び健全化判断比率'!B10="","",'各会計、関係団体の財政状況及び健全化判断比率'!B10)</f>
        <v/>
      </c>
      <c r="F37" s="660"/>
      <c r="G37" s="660"/>
      <c r="H37" s="660"/>
      <c r="I37" s="660"/>
      <c r="J37" s="660"/>
      <c r="K37" s="660"/>
      <c r="L37" s="660"/>
      <c r="M37" s="660"/>
      <c r="N37" s="660"/>
      <c r="O37" s="660"/>
      <c r="P37" s="660"/>
      <c r="Q37" s="660"/>
      <c r="R37" s="660"/>
      <c r="S37" s="660"/>
      <c r="T37" s="214"/>
      <c r="U37" s="659">
        <f t="shared" si="4"/>
        <v>5</v>
      </c>
      <c r="V37" s="659"/>
      <c r="W37" s="660" t="str">
        <f>IF('各会計、関係団体の財政状況及び健全化判断比率'!B31="","",'各会計、関係団体の財政状況及び健全化判断比率'!B31)</f>
        <v>交通災害共済事業特別会計</v>
      </c>
      <c r="X37" s="660"/>
      <c r="Y37" s="660"/>
      <c r="Z37" s="660"/>
      <c r="AA37" s="660"/>
      <c r="AB37" s="660"/>
      <c r="AC37" s="660"/>
      <c r="AD37" s="660"/>
      <c r="AE37" s="660"/>
      <c r="AF37" s="660"/>
      <c r="AG37" s="660"/>
      <c r="AH37" s="660"/>
      <c r="AI37" s="660"/>
      <c r="AJ37" s="660"/>
      <c r="AK37" s="660"/>
      <c r="AL37" s="214"/>
      <c r="AM37" s="659" t="str">
        <f t="shared" si="0"/>
        <v/>
      </c>
      <c r="AN37" s="659"/>
      <c r="AO37" s="660"/>
      <c r="AP37" s="660"/>
      <c r="AQ37" s="660"/>
      <c r="AR37" s="660"/>
      <c r="AS37" s="660"/>
      <c r="AT37" s="660"/>
      <c r="AU37" s="660"/>
      <c r="AV37" s="660"/>
      <c r="AW37" s="660"/>
      <c r="AX37" s="660"/>
      <c r="AY37" s="660"/>
      <c r="AZ37" s="660"/>
      <c r="BA37" s="660"/>
      <c r="BB37" s="660"/>
      <c r="BC37" s="660"/>
      <c r="BD37" s="214"/>
      <c r="BE37" s="659" t="str">
        <f t="shared" si="1"/>
        <v/>
      </c>
      <c r="BF37" s="659"/>
      <c r="BG37" s="660"/>
      <c r="BH37" s="660"/>
      <c r="BI37" s="660"/>
      <c r="BJ37" s="660"/>
      <c r="BK37" s="660"/>
      <c r="BL37" s="660"/>
      <c r="BM37" s="660"/>
      <c r="BN37" s="660"/>
      <c r="BO37" s="660"/>
      <c r="BP37" s="660"/>
      <c r="BQ37" s="660"/>
      <c r="BR37" s="660"/>
      <c r="BS37" s="660"/>
      <c r="BT37" s="660"/>
      <c r="BU37" s="660"/>
      <c r="BV37" s="214"/>
      <c r="BW37" s="659">
        <f t="shared" si="2"/>
        <v>11</v>
      </c>
      <c r="BX37" s="659"/>
      <c r="BY37" s="660" t="str">
        <f>IF('各会計、関係団体の財政状況及び健全化判断比率'!B71="","",'各会計、関係団体の財政状況及び健全化判断比率'!B71)</f>
        <v>鹿児島県後期高齢者医療広域連合（特別）</v>
      </c>
      <c r="BZ37" s="660"/>
      <c r="CA37" s="660"/>
      <c r="CB37" s="660"/>
      <c r="CC37" s="660"/>
      <c r="CD37" s="660"/>
      <c r="CE37" s="660"/>
      <c r="CF37" s="660"/>
      <c r="CG37" s="660"/>
      <c r="CH37" s="660"/>
      <c r="CI37" s="660"/>
      <c r="CJ37" s="660"/>
      <c r="CK37" s="660"/>
      <c r="CL37" s="660"/>
      <c r="CM37" s="660"/>
      <c r="CN37" s="214"/>
      <c r="CO37" s="659" t="str">
        <f t="shared" si="3"/>
        <v/>
      </c>
      <c r="CP37" s="659"/>
      <c r="CQ37" s="660" t="str">
        <f>IF('各会計、関係団体の財政状況及び健全化判断比率'!BS10="","",'各会計、関係団体の財政状況及び健全化判断比率'!BS10)</f>
        <v/>
      </c>
      <c r="CR37" s="660"/>
      <c r="CS37" s="660"/>
      <c r="CT37" s="660"/>
      <c r="CU37" s="660"/>
      <c r="CV37" s="660"/>
      <c r="CW37" s="660"/>
      <c r="CX37" s="660"/>
      <c r="CY37" s="660"/>
      <c r="CZ37" s="660"/>
      <c r="DA37" s="660"/>
      <c r="DB37" s="660"/>
      <c r="DC37" s="660"/>
      <c r="DD37" s="660"/>
      <c r="DE37" s="660"/>
      <c r="DF37" s="211"/>
      <c r="DG37" s="661" t="str">
        <f>IF('各会計、関係団体の財政状況及び健全化判断比率'!BR10="","",'各会計、関係団体の財政状況及び健全化判断比率'!BR10)</f>
        <v/>
      </c>
      <c r="DH37" s="661"/>
      <c r="DI37" s="218"/>
      <c r="DJ37" s="186"/>
      <c r="DK37" s="186"/>
      <c r="DL37" s="186"/>
      <c r="DM37" s="186"/>
      <c r="DN37" s="186"/>
      <c r="DO37" s="186"/>
    </row>
    <row r="38" spans="1:119" ht="32.25" customHeight="1" x14ac:dyDescent="0.15">
      <c r="A38" s="187"/>
      <c r="B38" s="213"/>
      <c r="C38" s="659" t="str">
        <f t="shared" ref="C38:C43" si="5">IF(E38="","",C37+1)</f>
        <v/>
      </c>
      <c r="D38" s="659"/>
      <c r="E38" s="660" t="str">
        <f>IF('各会計、関係団体の財政状況及び健全化判断比率'!B11="","",'各会計、関係団体の財政状況及び健全化判断比率'!B11)</f>
        <v/>
      </c>
      <c r="F38" s="660"/>
      <c r="G38" s="660"/>
      <c r="H38" s="660"/>
      <c r="I38" s="660"/>
      <c r="J38" s="660"/>
      <c r="K38" s="660"/>
      <c r="L38" s="660"/>
      <c r="M38" s="660"/>
      <c r="N38" s="660"/>
      <c r="O38" s="660"/>
      <c r="P38" s="660"/>
      <c r="Q38" s="660"/>
      <c r="R38" s="660"/>
      <c r="S38" s="660"/>
      <c r="T38" s="214"/>
      <c r="U38" s="659" t="str">
        <f t="shared" si="4"/>
        <v/>
      </c>
      <c r="V38" s="659"/>
      <c r="W38" s="660"/>
      <c r="X38" s="660"/>
      <c r="Y38" s="660"/>
      <c r="Z38" s="660"/>
      <c r="AA38" s="660"/>
      <c r="AB38" s="660"/>
      <c r="AC38" s="660"/>
      <c r="AD38" s="660"/>
      <c r="AE38" s="660"/>
      <c r="AF38" s="660"/>
      <c r="AG38" s="660"/>
      <c r="AH38" s="660"/>
      <c r="AI38" s="660"/>
      <c r="AJ38" s="660"/>
      <c r="AK38" s="660"/>
      <c r="AL38" s="214"/>
      <c r="AM38" s="659" t="str">
        <f t="shared" si="0"/>
        <v/>
      </c>
      <c r="AN38" s="659"/>
      <c r="AO38" s="660"/>
      <c r="AP38" s="660"/>
      <c r="AQ38" s="660"/>
      <c r="AR38" s="660"/>
      <c r="AS38" s="660"/>
      <c r="AT38" s="660"/>
      <c r="AU38" s="660"/>
      <c r="AV38" s="660"/>
      <c r="AW38" s="660"/>
      <c r="AX38" s="660"/>
      <c r="AY38" s="660"/>
      <c r="AZ38" s="660"/>
      <c r="BA38" s="660"/>
      <c r="BB38" s="660"/>
      <c r="BC38" s="660"/>
      <c r="BD38" s="214"/>
      <c r="BE38" s="659" t="str">
        <f t="shared" si="1"/>
        <v/>
      </c>
      <c r="BF38" s="659"/>
      <c r="BG38" s="660"/>
      <c r="BH38" s="660"/>
      <c r="BI38" s="660"/>
      <c r="BJ38" s="660"/>
      <c r="BK38" s="660"/>
      <c r="BL38" s="660"/>
      <c r="BM38" s="660"/>
      <c r="BN38" s="660"/>
      <c r="BO38" s="660"/>
      <c r="BP38" s="660"/>
      <c r="BQ38" s="660"/>
      <c r="BR38" s="660"/>
      <c r="BS38" s="660"/>
      <c r="BT38" s="660"/>
      <c r="BU38" s="660"/>
      <c r="BV38" s="214"/>
      <c r="BW38" s="659">
        <f t="shared" si="2"/>
        <v>12</v>
      </c>
      <c r="BX38" s="659"/>
      <c r="BY38" s="660" t="str">
        <f>IF('各会計、関係団体の財政状況及び健全化判断比率'!B72="","",'各会計、関係団体の財政状況及び健全化判断比率'!B72)</f>
        <v>鹿児島県市町村総合事務組合</v>
      </c>
      <c r="BZ38" s="660"/>
      <c r="CA38" s="660"/>
      <c r="CB38" s="660"/>
      <c r="CC38" s="660"/>
      <c r="CD38" s="660"/>
      <c r="CE38" s="660"/>
      <c r="CF38" s="660"/>
      <c r="CG38" s="660"/>
      <c r="CH38" s="660"/>
      <c r="CI38" s="660"/>
      <c r="CJ38" s="660"/>
      <c r="CK38" s="660"/>
      <c r="CL38" s="660"/>
      <c r="CM38" s="660"/>
      <c r="CN38" s="214"/>
      <c r="CO38" s="659" t="str">
        <f t="shared" si="3"/>
        <v/>
      </c>
      <c r="CP38" s="659"/>
      <c r="CQ38" s="660" t="str">
        <f>IF('各会計、関係団体の財政状況及び健全化判断比率'!BS11="","",'各会計、関係団体の財政状況及び健全化判断比率'!BS11)</f>
        <v/>
      </c>
      <c r="CR38" s="660"/>
      <c r="CS38" s="660"/>
      <c r="CT38" s="660"/>
      <c r="CU38" s="660"/>
      <c r="CV38" s="660"/>
      <c r="CW38" s="660"/>
      <c r="CX38" s="660"/>
      <c r="CY38" s="660"/>
      <c r="CZ38" s="660"/>
      <c r="DA38" s="660"/>
      <c r="DB38" s="660"/>
      <c r="DC38" s="660"/>
      <c r="DD38" s="660"/>
      <c r="DE38" s="660"/>
      <c r="DF38" s="211"/>
      <c r="DG38" s="661" t="str">
        <f>IF('各会計、関係団体の財政状況及び健全化判断比率'!BR11="","",'各会計、関係団体の財政状況及び健全化判断比率'!BR11)</f>
        <v/>
      </c>
      <c r="DH38" s="661"/>
      <c r="DI38" s="218"/>
      <c r="DJ38" s="186"/>
      <c r="DK38" s="186"/>
      <c r="DL38" s="186"/>
      <c r="DM38" s="186"/>
      <c r="DN38" s="186"/>
      <c r="DO38" s="186"/>
    </row>
    <row r="39" spans="1:119" ht="32.25" customHeight="1" x14ac:dyDescent="0.15">
      <c r="A39" s="187"/>
      <c r="B39" s="213"/>
      <c r="C39" s="659" t="str">
        <f t="shared" si="5"/>
        <v/>
      </c>
      <c r="D39" s="659"/>
      <c r="E39" s="660" t="str">
        <f>IF('各会計、関係団体の財政状況及び健全化判断比率'!B12="","",'各会計、関係団体の財政状況及び健全化判断比率'!B12)</f>
        <v/>
      </c>
      <c r="F39" s="660"/>
      <c r="G39" s="660"/>
      <c r="H39" s="660"/>
      <c r="I39" s="660"/>
      <c r="J39" s="660"/>
      <c r="K39" s="660"/>
      <c r="L39" s="660"/>
      <c r="M39" s="660"/>
      <c r="N39" s="660"/>
      <c r="O39" s="660"/>
      <c r="P39" s="660"/>
      <c r="Q39" s="660"/>
      <c r="R39" s="660"/>
      <c r="S39" s="660"/>
      <c r="T39" s="214"/>
      <c r="U39" s="659" t="str">
        <f t="shared" si="4"/>
        <v/>
      </c>
      <c r="V39" s="659"/>
      <c r="W39" s="660"/>
      <c r="X39" s="660"/>
      <c r="Y39" s="660"/>
      <c r="Z39" s="660"/>
      <c r="AA39" s="660"/>
      <c r="AB39" s="660"/>
      <c r="AC39" s="660"/>
      <c r="AD39" s="660"/>
      <c r="AE39" s="660"/>
      <c r="AF39" s="660"/>
      <c r="AG39" s="660"/>
      <c r="AH39" s="660"/>
      <c r="AI39" s="660"/>
      <c r="AJ39" s="660"/>
      <c r="AK39" s="660"/>
      <c r="AL39" s="214"/>
      <c r="AM39" s="659" t="str">
        <f t="shared" si="0"/>
        <v/>
      </c>
      <c r="AN39" s="659"/>
      <c r="AO39" s="660"/>
      <c r="AP39" s="660"/>
      <c r="AQ39" s="660"/>
      <c r="AR39" s="660"/>
      <c r="AS39" s="660"/>
      <c r="AT39" s="660"/>
      <c r="AU39" s="660"/>
      <c r="AV39" s="660"/>
      <c r="AW39" s="660"/>
      <c r="AX39" s="660"/>
      <c r="AY39" s="660"/>
      <c r="AZ39" s="660"/>
      <c r="BA39" s="660"/>
      <c r="BB39" s="660"/>
      <c r="BC39" s="660"/>
      <c r="BD39" s="214"/>
      <c r="BE39" s="659" t="str">
        <f t="shared" si="1"/>
        <v/>
      </c>
      <c r="BF39" s="659"/>
      <c r="BG39" s="660"/>
      <c r="BH39" s="660"/>
      <c r="BI39" s="660"/>
      <c r="BJ39" s="660"/>
      <c r="BK39" s="660"/>
      <c r="BL39" s="660"/>
      <c r="BM39" s="660"/>
      <c r="BN39" s="660"/>
      <c r="BO39" s="660"/>
      <c r="BP39" s="660"/>
      <c r="BQ39" s="660"/>
      <c r="BR39" s="660"/>
      <c r="BS39" s="660"/>
      <c r="BT39" s="660"/>
      <c r="BU39" s="660"/>
      <c r="BV39" s="214"/>
      <c r="BW39" s="659">
        <f t="shared" si="2"/>
        <v>13</v>
      </c>
      <c r="BX39" s="659"/>
      <c r="BY39" s="660" t="str">
        <f>IF('各会計、関係団体の財政状況及び健全化判断比率'!B73="","",'各会計、関係団体の財政状況及び健全化判断比率'!B73)</f>
        <v>種子島産婦人科医院組合</v>
      </c>
      <c r="BZ39" s="660"/>
      <c r="CA39" s="660"/>
      <c r="CB39" s="660"/>
      <c r="CC39" s="660"/>
      <c r="CD39" s="660"/>
      <c r="CE39" s="660"/>
      <c r="CF39" s="660"/>
      <c r="CG39" s="660"/>
      <c r="CH39" s="660"/>
      <c r="CI39" s="660"/>
      <c r="CJ39" s="660"/>
      <c r="CK39" s="660"/>
      <c r="CL39" s="660"/>
      <c r="CM39" s="660"/>
      <c r="CN39" s="214"/>
      <c r="CO39" s="659" t="str">
        <f t="shared" si="3"/>
        <v/>
      </c>
      <c r="CP39" s="659"/>
      <c r="CQ39" s="660" t="str">
        <f>IF('各会計、関係団体の財政状況及び健全化判断比率'!BS12="","",'各会計、関係団体の財政状況及び健全化判断比率'!BS12)</f>
        <v/>
      </c>
      <c r="CR39" s="660"/>
      <c r="CS39" s="660"/>
      <c r="CT39" s="660"/>
      <c r="CU39" s="660"/>
      <c r="CV39" s="660"/>
      <c r="CW39" s="660"/>
      <c r="CX39" s="660"/>
      <c r="CY39" s="660"/>
      <c r="CZ39" s="660"/>
      <c r="DA39" s="660"/>
      <c r="DB39" s="660"/>
      <c r="DC39" s="660"/>
      <c r="DD39" s="660"/>
      <c r="DE39" s="660"/>
      <c r="DF39" s="211"/>
      <c r="DG39" s="661" t="str">
        <f>IF('各会計、関係団体の財政状況及び健全化判断比率'!BR12="","",'各会計、関係団体の財政状況及び健全化判断比率'!BR12)</f>
        <v/>
      </c>
      <c r="DH39" s="661"/>
      <c r="DI39" s="218"/>
      <c r="DJ39" s="186"/>
      <c r="DK39" s="186"/>
      <c r="DL39" s="186"/>
      <c r="DM39" s="186"/>
      <c r="DN39" s="186"/>
      <c r="DO39" s="186"/>
    </row>
    <row r="40" spans="1:119" ht="32.25" customHeight="1" x14ac:dyDescent="0.15">
      <c r="A40" s="187"/>
      <c r="B40" s="213"/>
      <c r="C40" s="659" t="str">
        <f t="shared" si="5"/>
        <v/>
      </c>
      <c r="D40" s="659"/>
      <c r="E40" s="660" t="str">
        <f>IF('各会計、関係団体の財政状況及び健全化判断比率'!B13="","",'各会計、関係団体の財政状況及び健全化判断比率'!B13)</f>
        <v/>
      </c>
      <c r="F40" s="660"/>
      <c r="G40" s="660"/>
      <c r="H40" s="660"/>
      <c r="I40" s="660"/>
      <c r="J40" s="660"/>
      <c r="K40" s="660"/>
      <c r="L40" s="660"/>
      <c r="M40" s="660"/>
      <c r="N40" s="660"/>
      <c r="O40" s="660"/>
      <c r="P40" s="660"/>
      <c r="Q40" s="660"/>
      <c r="R40" s="660"/>
      <c r="S40" s="660"/>
      <c r="T40" s="214"/>
      <c r="U40" s="659" t="str">
        <f t="shared" si="4"/>
        <v/>
      </c>
      <c r="V40" s="659"/>
      <c r="W40" s="660"/>
      <c r="X40" s="660"/>
      <c r="Y40" s="660"/>
      <c r="Z40" s="660"/>
      <c r="AA40" s="660"/>
      <c r="AB40" s="660"/>
      <c r="AC40" s="660"/>
      <c r="AD40" s="660"/>
      <c r="AE40" s="660"/>
      <c r="AF40" s="660"/>
      <c r="AG40" s="660"/>
      <c r="AH40" s="660"/>
      <c r="AI40" s="660"/>
      <c r="AJ40" s="660"/>
      <c r="AK40" s="660"/>
      <c r="AL40" s="214"/>
      <c r="AM40" s="659" t="str">
        <f t="shared" si="0"/>
        <v/>
      </c>
      <c r="AN40" s="659"/>
      <c r="AO40" s="660"/>
      <c r="AP40" s="660"/>
      <c r="AQ40" s="660"/>
      <c r="AR40" s="660"/>
      <c r="AS40" s="660"/>
      <c r="AT40" s="660"/>
      <c r="AU40" s="660"/>
      <c r="AV40" s="660"/>
      <c r="AW40" s="660"/>
      <c r="AX40" s="660"/>
      <c r="AY40" s="660"/>
      <c r="AZ40" s="660"/>
      <c r="BA40" s="660"/>
      <c r="BB40" s="660"/>
      <c r="BC40" s="660"/>
      <c r="BD40" s="214"/>
      <c r="BE40" s="659" t="str">
        <f t="shared" si="1"/>
        <v/>
      </c>
      <c r="BF40" s="659"/>
      <c r="BG40" s="660"/>
      <c r="BH40" s="660"/>
      <c r="BI40" s="660"/>
      <c r="BJ40" s="660"/>
      <c r="BK40" s="660"/>
      <c r="BL40" s="660"/>
      <c r="BM40" s="660"/>
      <c r="BN40" s="660"/>
      <c r="BO40" s="660"/>
      <c r="BP40" s="660"/>
      <c r="BQ40" s="660"/>
      <c r="BR40" s="660"/>
      <c r="BS40" s="660"/>
      <c r="BT40" s="660"/>
      <c r="BU40" s="660"/>
      <c r="BV40" s="214"/>
      <c r="BW40" s="659" t="str">
        <f t="shared" si="2"/>
        <v/>
      </c>
      <c r="BX40" s="659"/>
      <c r="BY40" s="660" t="str">
        <f>IF('各会計、関係団体の財政状況及び健全化判断比率'!B74="","",'各会計、関係団体の財政状況及び健全化判断比率'!B74)</f>
        <v/>
      </c>
      <c r="BZ40" s="660"/>
      <c r="CA40" s="660"/>
      <c r="CB40" s="660"/>
      <c r="CC40" s="660"/>
      <c r="CD40" s="660"/>
      <c r="CE40" s="660"/>
      <c r="CF40" s="660"/>
      <c r="CG40" s="660"/>
      <c r="CH40" s="660"/>
      <c r="CI40" s="660"/>
      <c r="CJ40" s="660"/>
      <c r="CK40" s="660"/>
      <c r="CL40" s="660"/>
      <c r="CM40" s="660"/>
      <c r="CN40" s="214"/>
      <c r="CO40" s="659" t="str">
        <f t="shared" si="3"/>
        <v/>
      </c>
      <c r="CP40" s="659"/>
      <c r="CQ40" s="660" t="str">
        <f>IF('各会計、関係団体の財政状況及び健全化判断比率'!BS13="","",'各会計、関係団体の財政状況及び健全化判断比率'!BS13)</f>
        <v/>
      </c>
      <c r="CR40" s="660"/>
      <c r="CS40" s="660"/>
      <c r="CT40" s="660"/>
      <c r="CU40" s="660"/>
      <c r="CV40" s="660"/>
      <c r="CW40" s="660"/>
      <c r="CX40" s="660"/>
      <c r="CY40" s="660"/>
      <c r="CZ40" s="660"/>
      <c r="DA40" s="660"/>
      <c r="DB40" s="660"/>
      <c r="DC40" s="660"/>
      <c r="DD40" s="660"/>
      <c r="DE40" s="660"/>
      <c r="DF40" s="211"/>
      <c r="DG40" s="661" t="str">
        <f>IF('各会計、関係団体の財政状況及び健全化判断比率'!BR13="","",'各会計、関係団体の財政状況及び健全化判断比率'!BR13)</f>
        <v/>
      </c>
      <c r="DH40" s="661"/>
      <c r="DI40" s="218"/>
      <c r="DJ40" s="186"/>
      <c r="DK40" s="186"/>
      <c r="DL40" s="186"/>
      <c r="DM40" s="186"/>
      <c r="DN40" s="186"/>
      <c r="DO40" s="186"/>
    </row>
    <row r="41" spans="1:119" ht="32.25" customHeight="1" x14ac:dyDescent="0.15">
      <c r="A41" s="187"/>
      <c r="B41" s="213"/>
      <c r="C41" s="659" t="str">
        <f t="shared" si="5"/>
        <v/>
      </c>
      <c r="D41" s="659"/>
      <c r="E41" s="660" t="str">
        <f>IF('各会計、関係団体の財政状況及び健全化判断比率'!B14="","",'各会計、関係団体の財政状況及び健全化判断比率'!B14)</f>
        <v/>
      </c>
      <c r="F41" s="660"/>
      <c r="G41" s="660"/>
      <c r="H41" s="660"/>
      <c r="I41" s="660"/>
      <c r="J41" s="660"/>
      <c r="K41" s="660"/>
      <c r="L41" s="660"/>
      <c r="M41" s="660"/>
      <c r="N41" s="660"/>
      <c r="O41" s="660"/>
      <c r="P41" s="660"/>
      <c r="Q41" s="660"/>
      <c r="R41" s="660"/>
      <c r="S41" s="660"/>
      <c r="T41" s="214"/>
      <c r="U41" s="659" t="str">
        <f t="shared" si="4"/>
        <v/>
      </c>
      <c r="V41" s="659"/>
      <c r="W41" s="660"/>
      <c r="X41" s="660"/>
      <c r="Y41" s="660"/>
      <c r="Z41" s="660"/>
      <c r="AA41" s="660"/>
      <c r="AB41" s="660"/>
      <c r="AC41" s="660"/>
      <c r="AD41" s="660"/>
      <c r="AE41" s="660"/>
      <c r="AF41" s="660"/>
      <c r="AG41" s="660"/>
      <c r="AH41" s="660"/>
      <c r="AI41" s="660"/>
      <c r="AJ41" s="660"/>
      <c r="AK41" s="660"/>
      <c r="AL41" s="214"/>
      <c r="AM41" s="659" t="str">
        <f t="shared" si="0"/>
        <v/>
      </c>
      <c r="AN41" s="659"/>
      <c r="AO41" s="660"/>
      <c r="AP41" s="660"/>
      <c r="AQ41" s="660"/>
      <c r="AR41" s="660"/>
      <c r="AS41" s="660"/>
      <c r="AT41" s="660"/>
      <c r="AU41" s="660"/>
      <c r="AV41" s="660"/>
      <c r="AW41" s="660"/>
      <c r="AX41" s="660"/>
      <c r="AY41" s="660"/>
      <c r="AZ41" s="660"/>
      <c r="BA41" s="660"/>
      <c r="BB41" s="660"/>
      <c r="BC41" s="660"/>
      <c r="BD41" s="214"/>
      <c r="BE41" s="659" t="str">
        <f t="shared" si="1"/>
        <v/>
      </c>
      <c r="BF41" s="659"/>
      <c r="BG41" s="660"/>
      <c r="BH41" s="660"/>
      <c r="BI41" s="660"/>
      <c r="BJ41" s="660"/>
      <c r="BK41" s="660"/>
      <c r="BL41" s="660"/>
      <c r="BM41" s="660"/>
      <c r="BN41" s="660"/>
      <c r="BO41" s="660"/>
      <c r="BP41" s="660"/>
      <c r="BQ41" s="660"/>
      <c r="BR41" s="660"/>
      <c r="BS41" s="660"/>
      <c r="BT41" s="660"/>
      <c r="BU41" s="660"/>
      <c r="BV41" s="214"/>
      <c r="BW41" s="659" t="str">
        <f t="shared" si="2"/>
        <v/>
      </c>
      <c r="BX41" s="659"/>
      <c r="BY41" s="660" t="str">
        <f>IF('各会計、関係団体の財政状況及び健全化判断比率'!B75="","",'各会計、関係団体の財政状況及び健全化判断比率'!B75)</f>
        <v/>
      </c>
      <c r="BZ41" s="660"/>
      <c r="CA41" s="660"/>
      <c r="CB41" s="660"/>
      <c r="CC41" s="660"/>
      <c r="CD41" s="660"/>
      <c r="CE41" s="660"/>
      <c r="CF41" s="660"/>
      <c r="CG41" s="660"/>
      <c r="CH41" s="660"/>
      <c r="CI41" s="660"/>
      <c r="CJ41" s="660"/>
      <c r="CK41" s="660"/>
      <c r="CL41" s="660"/>
      <c r="CM41" s="660"/>
      <c r="CN41" s="214"/>
      <c r="CO41" s="659" t="str">
        <f t="shared" si="3"/>
        <v/>
      </c>
      <c r="CP41" s="659"/>
      <c r="CQ41" s="660" t="str">
        <f>IF('各会計、関係団体の財政状況及び健全化判断比率'!BS14="","",'各会計、関係団体の財政状況及び健全化判断比率'!BS14)</f>
        <v/>
      </c>
      <c r="CR41" s="660"/>
      <c r="CS41" s="660"/>
      <c r="CT41" s="660"/>
      <c r="CU41" s="660"/>
      <c r="CV41" s="660"/>
      <c r="CW41" s="660"/>
      <c r="CX41" s="660"/>
      <c r="CY41" s="660"/>
      <c r="CZ41" s="660"/>
      <c r="DA41" s="660"/>
      <c r="DB41" s="660"/>
      <c r="DC41" s="660"/>
      <c r="DD41" s="660"/>
      <c r="DE41" s="660"/>
      <c r="DF41" s="211"/>
      <c r="DG41" s="661" t="str">
        <f>IF('各会計、関係団体の財政状況及び健全化判断比率'!BR14="","",'各会計、関係団体の財政状況及び健全化判断比率'!BR14)</f>
        <v/>
      </c>
      <c r="DH41" s="661"/>
      <c r="DI41" s="218"/>
      <c r="DJ41" s="186"/>
      <c r="DK41" s="186"/>
      <c r="DL41" s="186"/>
      <c r="DM41" s="186"/>
      <c r="DN41" s="186"/>
      <c r="DO41" s="186"/>
    </row>
    <row r="42" spans="1:119" ht="32.25" customHeight="1" x14ac:dyDescent="0.15">
      <c r="A42" s="186"/>
      <c r="B42" s="213"/>
      <c r="C42" s="659" t="str">
        <f t="shared" si="5"/>
        <v/>
      </c>
      <c r="D42" s="659"/>
      <c r="E42" s="660" t="str">
        <f>IF('各会計、関係団体の財政状況及び健全化判断比率'!B15="","",'各会計、関係団体の財政状況及び健全化判断比率'!B15)</f>
        <v/>
      </c>
      <c r="F42" s="660"/>
      <c r="G42" s="660"/>
      <c r="H42" s="660"/>
      <c r="I42" s="660"/>
      <c r="J42" s="660"/>
      <c r="K42" s="660"/>
      <c r="L42" s="660"/>
      <c r="M42" s="660"/>
      <c r="N42" s="660"/>
      <c r="O42" s="660"/>
      <c r="P42" s="660"/>
      <c r="Q42" s="660"/>
      <c r="R42" s="660"/>
      <c r="S42" s="660"/>
      <c r="T42" s="214"/>
      <c r="U42" s="659" t="str">
        <f t="shared" si="4"/>
        <v/>
      </c>
      <c r="V42" s="659"/>
      <c r="W42" s="660"/>
      <c r="X42" s="660"/>
      <c r="Y42" s="660"/>
      <c r="Z42" s="660"/>
      <c r="AA42" s="660"/>
      <c r="AB42" s="660"/>
      <c r="AC42" s="660"/>
      <c r="AD42" s="660"/>
      <c r="AE42" s="660"/>
      <c r="AF42" s="660"/>
      <c r="AG42" s="660"/>
      <c r="AH42" s="660"/>
      <c r="AI42" s="660"/>
      <c r="AJ42" s="660"/>
      <c r="AK42" s="660"/>
      <c r="AL42" s="214"/>
      <c r="AM42" s="659" t="str">
        <f t="shared" si="0"/>
        <v/>
      </c>
      <c r="AN42" s="659"/>
      <c r="AO42" s="660"/>
      <c r="AP42" s="660"/>
      <c r="AQ42" s="660"/>
      <c r="AR42" s="660"/>
      <c r="AS42" s="660"/>
      <c r="AT42" s="660"/>
      <c r="AU42" s="660"/>
      <c r="AV42" s="660"/>
      <c r="AW42" s="660"/>
      <c r="AX42" s="660"/>
      <c r="AY42" s="660"/>
      <c r="AZ42" s="660"/>
      <c r="BA42" s="660"/>
      <c r="BB42" s="660"/>
      <c r="BC42" s="660"/>
      <c r="BD42" s="214"/>
      <c r="BE42" s="659" t="str">
        <f t="shared" si="1"/>
        <v/>
      </c>
      <c r="BF42" s="659"/>
      <c r="BG42" s="660"/>
      <c r="BH42" s="660"/>
      <c r="BI42" s="660"/>
      <c r="BJ42" s="660"/>
      <c r="BK42" s="660"/>
      <c r="BL42" s="660"/>
      <c r="BM42" s="660"/>
      <c r="BN42" s="660"/>
      <c r="BO42" s="660"/>
      <c r="BP42" s="660"/>
      <c r="BQ42" s="660"/>
      <c r="BR42" s="660"/>
      <c r="BS42" s="660"/>
      <c r="BT42" s="660"/>
      <c r="BU42" s="660"/>
      <c r="BV42" s="214"/>
      <c r="BW42" s="659" t="str">
        <f t="shared" si="2"/>
        <v/>
      </c>
      <c r="BX42" s="659"/>
      <c r="BY42" s="660" t="str">
        <f>IF('各会計、関係団体の財政状況及び健全化判断比率'!B76="","",'各会計、関係団体の財政状況及び健全化判断比率'!B76)</f>
        <v/>
      </c>
      <c r="BZ42" s="660"/>
      <c r="CA42" s="660"/>
      <c r="CB42" s="660"/>
      <c r="CC42" s="660"/>
      <c r="CD42" s="660"/>
      <c r="CE42" s="660"/>
      <c r="CF42" s="660"/>
      <c r="CG42" s="660"/>
      <c r="CH42" s="660"/>
      <c r="CI42" s="660"/>
      <c r="CJ42" s="660"/>
      <c r="CK42" s="660"/>
      <c r="CL42" s="660"/>
      <c r="CM42" s="660"/>
      <c r="CN42" s="214"/>
      <c r="CO42" s="659" t="str">
        <f t="shared" si="3"/>
        <v/>
      </c>
      <c r="CP42" s="659"/>
      <c r="CQ42" s="660" t="str">
        <f>IF('各会計、関係団体の財政状況及び健全化判断比率'!BS15="","",'各会計、関係団体の財政状況及び健全化判断比率'!BS15)</f>
        <v/>
      </c>
      <c r="CR42" s="660"/>
      <c r="CS42" s="660"/>
      <c r="CT42" s="660"/>
      <c r="CU42" s="660"/>
      <c r="CV42" s="660"/>
      <c r="CW42" s="660"/>
      <c r="CX42" s="660"/>
      <c r="CY42" s="660"/>
      <c r="CZ42" s="660"/>
      <c r="DA42" s="660"/>
      <c r="DB42" s="660"/>
      <c r="DC42" s="660"/>
      <c r="DD42" s="660"/>
      <c r="DE42" s="660"/>
      <c r="DF42" s="211"/>
      <c r="DG42" s="661" t="str">
        <f>IF('各会計、関係団体の財政状況及び健全化判断比率'!BR15="","",'各会計、関係団体の財政状況及び健全化判断比率'!BR15)</f>
        <v/>
      </c>
      <c r="DH42" s="661"/>
      <c r="DI42" s="218"/>
      <c r="DJ42" s="186"/>
      <c r="DK42" s="186"/>
      <c r="DL42" s="186"/>
      <c r="DM42" s="186"/>
      <c r="DN42" s="186"/>
      <c r="DO42" s="186"/>
    </row>
    <row r="43" spans="1:119" ht="32.25" customHeight="1" x14ac:dyDescent="0.15">
      <c r="A43" s="186"/>
      <c r="B43" s="213"/>
      <c r="C43" s="659" t="str">
        <f t="shared" si="5"/>
        <v/>
      </c>
      <c r="D43" s="659"/>
      <c r="E43" s="660" t="str">
        <f>IF('各会計、関係団体の財政状況及び健全化判断比率'!B16="","",'各会計、関係団体の財政状況及び健全化判断比率'!B16)</f>
        <v/>
      </c>
      <c r="F43" s="660"/>
      <c r="G43" s="660"/>
      <c r="H43" s="660"/>
      <c r="I43" s="660"/>
      <c r="J43" s="660"/>
      <c r="K43" s="660"/>
      <c r="L43" s="660"/>
      <c r="M43" s="660"/>
      <c r="N43" s="660"/>
      <c r="O43" s="660"/>
      <c r="P43" s="660"/>
      <c r="Q43" s="660"/>
      <c r="R43" s="660"/>
      <c r="S43" s="660"/>
      <c r="T43" s="214"/>
      <c r="U43" s="659" t="str">
        <f t="shared" si="4"/>
        <v/>
      </c>
      <c r="V43" s="659"/>
      <c r="W43" s="660"/>
      <c r="X43" s="660"/>
      <c r="Y43" s="660"/>
      <c r="Z43" s="660"/>
      <c r="AA43" s="660"/>
      <c r="AB43" s="660"/>
      <c r="AC43" s="660"/>
      <c r="AD43" s="660"/>
      <c r="AE43" s="660"/>
      <c r="AF43" s="660"/>
      <c r="AG43" s="660"/>
      <c r="AH43" s="660"/>
      <c r="AI43" s="660"/>
      <c r="AJ43" s="660"/>
      <c r="AK43" s="660"/>
      <c r="AL43" s="214"/>
      <c r="AM43" s="659" t="str">
        <f t="shared" si="0"/>
        <v/>
      </c>
      <c r="AN43" s="659"/>
      <c r="AO43" s="660"/>
      <c r="AP43" s="660"/>
      <c r="AQ43" s="660"/>
      <c r="AR43" s="660"/>
      <c r="AS43" s="660"/>
      <c r="AT43" s="660"/>
      <c r="AU43" s="660"/>
      <c r="AV43" s="660"/>
      <c r="AW43" s="660"/>
      <c r="AX43" s="660"/>
      <c r="AY43" s="660"/>
      <c r="AZ43" s="660"/>
      <c r="BA43" s="660"/>
      <c r="BB43" s="660"/>
      <c r="BC43" s="660"/>
      <c r="BD43" s="214"/>
      <c r="BE43" s="659" t="str">
        <f t="shared" si="1"/>
        <v/>
      </c>
      <c r="BF43" s="659"/>
      <c r="BG43" s="660"/>
      <c r="BH43" s="660"/>
      <c r="BI43" s="660"/>
      <c r="BJ43" s="660"/>
      <c r="BK43" s="660"/>
      <c r="BL43" s="660"/>
      <c r="BM43" s="660"/>
      <c r="BN43" s="660"/>
      <c r="BO43" s="660"/>
      <c r="BP43" s="660"/>
      <c r="BQ43" s="660"/>
      <c r="BR43" s="660"/>
      <c r="BS43" s="660"/>
      <c r="BT43" s="660"/>
      <c r="BU43" s="660"/>
      <c r="BV43" s="214"/>
      <c r="BW43" s="659" t="str">
        <f t="shared" si="2"/>
        <v/>
      </c>
      <c r="BX43" s="659"/>
      <c r="BY43" s="660" t="str">
        <f>IF('各会計、関係団体の財政状況及び健全化判断比率'!B77="","",'各会計、関係団体の財政状況及び健全化判断比率'!B77)</f>
        <v/>
      </c>
      <c r="BZ43" s="660"/>
      <c r="CA43" s="660"/>
      <c r="CB43" s="660"/>
      <c r="CC43" s="660"/>
      <c r="CD43" s="660"/>
      <c r="CE43" s="660"/>
      <c r="CF43" s="660"/>
      <c r="CG43" s="660"/>
      <c r="CH43" s="660"/>
      <c r="CI43" s="660"/>
      <c r="CJ43" s="660"/>
      <c r="CK43" s="660"/>
      <c r="CL43" s="660"/>
      <c r="CM43" s="660"/>
      <c r="CN43" s="214"/>
      <c r="CO43" s="659" t="str">
        <f t="shared" si="3"/>
        <v/>
      </c>
      <c r="CP43" s="659"/>
      <c r="CQ43" s="660" t="str">
        <f>IF('各会計、関係団体の財政状況及び健全化判断比率'!BS16="","",'各会計、関係団体の財政状況及び健全化判断比率'!BS16)</f>
        <v/>
      </c>
      <c r="CR43" s="660"/>
      <c r="CS43" s="660"/>
      <c r="CT43" s="660"/>
      <c r="CU43" s="660"/>
      <c r="CV43" s="660"/>
      <c r="CW43" s="660"/>
      <c r="CX43" s="660"/>
      <c r="CY43" s="660"/>
      <c r="CZ43" s="660"/>
      <c r="DA43" s="660"/>
      <c r="DB43" s="660"/>
      <c r="DC43" s="660"/>
      <c r="DD43" s="660"/>
      <c r="DE43" s="660"/>
      <c r="DF43" s="211"/>
      <c r="DG43" s="661" t="str">
        <f>IF('各会計、関係団体の財政状況及び健全化判断比率'!BR16="","",'各会計、関係団体の財政状況及び健全化判断比率'!BR16)</f>
        <v/>
      </c>
      <c r="DH43" s="661"/>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E22hTIQJLouFT6xAvVLYB3S+h/EoRZ2jxyfV5oafd5YNs/1CXmuBqxot2PY1qDs0DUZ4lXktXiMoXOGl4w/hpg==" saltValue="HOhcoNZf3X5QicStPsf0t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H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51" t="s">
        <v>569</v>
      </c>
      <c r="D34" s="1251"/>
      <c r="E34" s="1252"/>
      <c r="F34" s="32">
        <v>5.92</v>
      </c>
      <c r="G34" s="33">
        <v>6.91</v>
      </c>
      <c r="H34" s="33">
        <v>7.39</v>
      </c>
      <c r="I34" s="33">
        <v>6.66</v>
      </c>
      <c r="J34" s="34">
        <v>5.33</v>
      </c>
      <c r="K34" s="22"/>
      <c r="L34" s="22"/>
      <c r="M34" s="22"/>
      <c r="N34" s="22"/>
      <c r="O34" s="22"/>
      <c r="P34" s="22"/>
    </row>
    <row r="35" spans="1:16" ht="39" customHeight="1" x14ac:dyDescent="0.15">
      <c r="A35" s="22"/>
      <c r="B35" s="35"/>
      <c r="C35" s="1245" t="s">
        <v>570</v>
      </c>
      <c r="D35" s="1246"/>
      <c r="E35" s="1247"/>
      <c r="F35" s="36">
        <v>3.66</v>
      </c>
      <c r="G35" s="37">
        <v>4.43</v>
      </c>
      <c r="H35" s="37">
        <v>5.28</v>
      </c>
      <c r="I35" s="37">
        <v>1.78</v>
      </c>
      <c r="J35" s="38">
        <v>4.68</v>
      </c>
      <c r="K35" s="22"/>
      <c r="L35" s="22"/>
      <c r="M35" s="22"/>
      <c r="N35" s="22"/>
      <c r="O35" s="22"/>
      <c r="P35" s="22"/>
    </row>
    <row r="36" spans="1:16" ht="39" customHeight="1" x14ac:dyDescent="0.15">
      <c r="A36" s="22"/>
      <c r="B36" s="35"/>
      <c r="C36" s="1245" t="s">
        <v>571</v>
      </c>
      <c r="D36" s="1246"/>
      <c r="E36" s="1247"/>
      <c r="F36" s="36">
        <v>1.0900000000000001</v>
      </c>
      <c r="G36" s="37">
        <v>1.17</v>
      </c>
      <c r="H36" s="37">
        <v>1.04</v>
      </c>
      <c r="I36" s="37">
        <v>1</v>
      </c>
      <c r="J36" s="38">
        <v>0.66</v>
      </c>
      <c r="K36" s="22"/>
      <c r="L36" s="22"/>
      <c r="M36" s="22"/>
      <c r="N36" s="22"/>
      <c r="O36" s="22"/>
      <c r="P36" s="22"/>
    </row>
    <row r="37" spans="1:16" ht="39" customHeight="1" x14ac:dyDescent="0.15">
      <c r="A37" s="22"/>
      <c r="B37" s="35"/>
      <c r="C37" s="1245" t="s">
        <v>572</v>
      </c>
      <c r="D37" s="1246"/>
      <c r="E37" s="1247"/>
      <c r="F37" s="36">
        <v>1.82</v>
      </c>
      <c r="G37" s="37">
        <v>1.33</v>
      </c>
      <c r="H37" s="37">
        <v>2.36</v>
      </c>
      <c r="I37" s="37">
        <v>1.01</v>
      </c>
      <c r="J37" s="38">
        <v>0.27</v>
      </c>
      <c r="K37" s="22"/>
      <c r="L37" s="22"/>
      <c r="M37" s="22"/>
      <c r="N37" s="22"/>
      <c r="O37" s="22"/>
      <c r="P37" s="22"/>
    </row>
    <row r="38" spans="1:16" ht="39" customHeight="1" x14ac:dyDescent="0.15">
      <c r="A38" s="22"/>
      <c r="B38" s="35"/>
      <c r="C38" s="1245" t="s">
        <v>573</v>
      </c>
      <c r="D38" s="1246"/>
      <c r="E38" s="1247"/>
      <c r="F38" s="36">
        <v>0.01</v>
      </c>
      <c r="G38" s="37">
        <v>0.01</v>
      </c>
      <c r="H38" s="37">
        <v>0.01</v>
      </c>
      <c r="I38" s="37">
        <v>0.02</v>
      </c>
      <c r="J38" s="38">
        <v>0.01</v>
      </c>
      <c r="K38" s="22"/>
      <c r="L38" s="22"/>
      <c r="M38" s="22"/>
      <c r="N38" s="22"/>
      <c r="O38" s="22"/>
      <c r="P38" s="22"/>
    </row>
    <row r="39" spans="1:16" ht="39" customHeight="1" x14ac:dyDescent="0.15">
      <c r="A39" s="22"/>
      <c r="B39" s="35"/>
      <c r="C39" s="1245" t="s">
        <v>574</v>
      </c>
      <c r="D39" s="1246"/>
      <c r="E39" s="1247"/>
      <c r="F39" s="36">
        <v>0</v>
      </c>
      <c r="G39" s="37">
        <v>0</v>
      </c>
      <c r="H39" s="37">
        <v>0.01</v>
      </c>
      <c r="I39" s="37">
        <v>0</v>
      </c>
      <c r="J39" s="38">
        <v>0</v>
      </c>
      <c r="K39" s="22"/>
      <c r="L39" s="22"/>
      <c r="M39" s="22"/>
      <c r="N39" s="22"/>
      <c r="O39" s="22"/>
      <c r="P39" s="22"/>
    </row>
    <row r="40" spans="1:16" ht="39" customHeight="1" x14ac:dyDescent="0.15">
      <c r="A40" s="22"/>
      <c r="B40" s="35"/>
      <c r="C40" s="1245" t="s">
        <v>575</v>
      </c>
      <c r="D40" s="1246"/>
      <c r="E40" s="1247"/>
      <c r="F40" s="36">
        <v>0</v>
      </c>
      <c r="G40" s="37">
        <v>0</v>
      </c>
      <c r="H40" s="37">
        <v>0</v>
      </c>
      <c r="I40" s="37">
        <v>0</v>
      </c>
      <c r="J40" s="38">
        <v>0</v>
      </c>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576</v>
      </c>
      <c r="D42" s="1246"/>
      <c r="E42" s="1247"/>
      <c r="F42" s="36" t="s">
        <v>521</v>
      </c>
      <c r="G42" s="37" t="s">
        <v>521</v>
      </c>
      <c r="H42" s="37" t="s">
        <v>521</v>
      </c>
      <c r="I42" s="37" t="s">
        <v>521</v>
      </c>
      <c r="J42" s="38" t="s">
        <v>521</v>
      </c>
      <c r="K42" s="22"/>
      <c r="L42" s="22"/>
      <c r="M42" s="22"/>
      <c r="N42" s="22"/>
      <c r="O42" s="22"/>
      <c r="P42" s="22"/>
    </row>
    <row r="43" spans="1:16" ht="39" customHeight="1" thickBot="1" x14ac:dyDescent="0.2">
      <c r="A43" s="22"/>
      <c r="B43" s="40"/>
      <c r="C43" s="1248" t="s">
        <v>577</v>
      </c>
      <c r="D43" s="1249"/>
      <c r="E43" s="1250"/>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YOxI4b4aTEj8o/aFAXUp1Ir+XZzSuD9zbwFq55RIalZm5a0cATJPVzyecDc5q20L16j8iabNNzBczXQ5buA9Q==" saltValue="6bv2tCTxytjdAetQy0zr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J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1105</v>
      </c>
      <c r="L45" s="60">
        <v>1092</v>
      </c>
      <c r="M45" s="60">
        <v>1149</v>
      </c>
      <c r="N45" s="60">
        <v>1218</v>
      </c>
      <c r="O45" s="61">
        <v>1163</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521</v>
      </c>
      <c r="L46" s="64" t="s">
        <v>521</v>
      </c>
      <c r="M46" s="64" t="s">
        <v>521</v>
      </c>
      <c r="N46" s="64" t="s">
        <v>521</v>
      </c>
      <c r="O46" s="65" t="s">
        <v>521</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521</v>
      </c>
      <c r="L47" s="64" t="s">
        <v>521</v>
      </c>
      <c r="M47" s="64" t="s">
        <v>521</v>
      </c>
      <c r="N47" s="64" t="s">
        <v>521</v>
      </c>
      <c r="O47" s="65" t="s">
        <v>521</v>
      </c>
      <c r="P47" s="48"/>
      <c r="Q47" s="48"/>
      <c r="R47" s="48"/>
      <c r="S47" s="48"/>
      <c r="T47" s="48"/>
      <c r="U47" s="48"/>
    </row>
    <row r="48" spans="1:21" ht="30.75" customHeight="1" x14ac:dyDescent="0.15">
      <c r="A48" s="48"/>
      <c r="B48" s="1255"/>
      <c r="C48" s="1256"/>
      <c r="D48" s="62"/>
      <c r="E48" s="1261" t="s">
        <v>15</v>
      </c>
      <c r="F48" s="1261"/>
      <c r="G48" s="1261"/>
      <c r="H48" s="1261"/>
      <c r="I48" s="1261"/>
      <c r="J48" s="1262"/>
      <c r="K48" s="63">
        <v>10</v>
      </c>
      <c r="L48" s="64">
        <v>10</v>
      </c>
      <c r="M48" s="64">
        <v>9</v>
      </c>
      <c r="N48" s="64">
        <v>8</v>
      </c>
      <c r="O48" s="65">
        <v>7</v>
      </c>
      <c r="P48" s="48"/>
      <c r="Q48" s="48"/>
      <c r="R48" s="48"/>
      <c r="S48" s="48"/>
      <c r="T48" s="48"/>
      <c r="U48" s="48"/>
    </row>
    <row r="49" spans="1:21" ht="30.75" customHeight="1" x14ac:dyDescent="0.15">
      <c r="A49" s="48"/>
      <c r="B49" s="1255"/>
      <c r="C49" s="1256"/>
      <c r="D49" s="62"/>
      <c r="E49" s="1261" t="s">
        <v>16</v>
      </c>
      <c r="F49" s="1261"/>
      <c r="G49" s="1261"/>
      <c r="H49" s="1261"/>
      <c r="I49" s="1261"/>
      <c r="J49" s="1262"/>
      <c r="K49" s="63">
        <v>216</v>
      </c>
      <c r="L49" s="64">
        <v>215</v>
      </c>
      <c r="M49" s="64">
        <v>214</v>
      </c>
      <c r="N49" s="64">
        <v>213</v>
      </c>
      <c r="O49" s="65">
        <v>213</v>
      </c>
      <c r="P49" s="48"/>
      <c r="Q49" s="48"/>
      <c r="R49" s="48"/>
      <c r="S49" s="48"/>
      <c r="T49" s="48"/>
      <c r="U49" s="48"/>
    </row>
    <row r="50" spans="1:21" ht="30.75" customHeight="1" x14ac:dyDescent="0.15">
      <c r="A50" s="48"/>
      <c r="B50" s="1255"/>
      <c r="C50" s="1256"/>
      <c r="D50" s="62"/>
      <c r="E50" s="1261" t="s">
        <v>17</v>
      </c>
      <c r="F50" s="1261"/>
      <c r="G50" s="1261"/>
      <c r="H50" s="1261"/>
      <c r="I50" s="1261"/>
      <c r="J50" s="1262"/>
      <c r="K50" s="63">
        <v>11</v>
      </c>
      <c r="L50" s="64">
        <v>11</v>
      </c>
      <c r="M50" s="64">
        <v>11</v>
      </c>
      <c r="N50" s="64">
        <v>11</v>
      </c>
      <c r="O50" s="65">
        <v>9</v>
      </c>
      <c r="P50" s="48"/>
      <c r="Q50" s="48"/>
      <c r="R50" s="48"/>
      <c r="S50" s="48"/>
      <c r="T50" s="48"/>
      <c r="U50" s="48"/>
    </row>
    <row r="51" spans="1:21" ht="30.75" customHeight="1" x14ac:dyDescent="0.15">
      <c r="A51" s="48"/>
      <c r="B51" s="1257"/>
      <c r="C51" s="1258"/>
      <c r="D51" s="66"/>
      <c r="E51" s="1261" t="s">
        <v>18</v>
      </c>
      <c r="F51" s="1261"/>
      <c r="G51" s="1261"/>
      <c r="H51" s="1261"/>
      <c r="I51" s="1261"/>
      <c r="J51" s="1262"/>
      <c r="K51" s="63">
        <v>0</v>
      </c>
      <c r="L51" s="64">
        <v>0</v>
      </c>
      <c r="M51" s="64">
        <v>0</v>
      </c>
      <c r="N51" s="64">
        <v>0</v>
      </c>
      <c r="O51" s="65">
        <v>0</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895</v>
      </c>
      <c r="L52" s="64">
        <v>884</v>
      </c>
      <c r="M52" s="64">
        <v>891</v>
      </c>
      <c r="N52" s="64">
        <v>939</v>
      </c>
      <c r="O52" s="65">
        <v>897</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447</v>
      </c>
      <c r="L53" s="69">
        <v>444</v>
      </c>
      <c r="M53" s="69">
        <v>492</v>
      </c>
      <c r="N53" s="69">
        <v>511</v>
      </c>
      <c r="O53" s="70">
        <v>495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9" t="s">
        <v>25</v>
      </c>
      <c r="C57" s="1270"/>
      <c r="D57" s="1273" t="s">
        <v>26</v>
      </c>
      <c r="E57" s="1274"/>
      <c r="F57" s="1274"/>
      <c r="G57" s="1274"/>
      <c r="H57" s="1274"/>
      <c r="I57" s="1274"/>
      <c r="J57" s="1275"/>
      <c r="K57" s="83" t="s">
        <v>597</v>
      </c>
      <c r="L57" s="84" t="s">
        <v>597</v>
      </c>
      <c r="M57" s="84" t="s">
        <v>597</v>
      </c>
      <c r="N57" s="84" t="s">
        <v>597</v>
      </c>
      <c r="O57" s="85" t="s">
        <v>597</v>
      </c>
    </row>
    <row r="58" spans="1:21" ht="31.5" customHeight="1" thickBot="1" x14ac:dyDescent="0.2">
      <c r="B58" s="1271"/>
      <c r="C58" s="1272"/>
      <c r="D58" s="1276" t="s">
        <v>27</v>
      </c>
      <c r="E58" s="1277"/>
      <c r="F58" s="1277"/>
      <c r="G58" s="1277"/>
      <c r="H58" s="1277"/>
      <c r="I58" s="1277"/>
      <c r="J58" s="1278"/>
      <c r="K58" s="86" t="s">
        <v>597</v>
      </c>
      <c r="L58" s="87" t="s">
        <v>597</v>
      </c>
      <c r="M58" s="87" t="s">
        <v>597</v>
      </c>
      <c r="N58" s="87" t="s">
        <v>597</v>
      </c>
      <c r="O58" s="88" t="s">
        <v>597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e39sBSJZ4dnvbAaHHTBxv0NwyP26BM852xqprXy7MVqoNq0DsFyChBmHcpUgbuvTsbhbsTBJMrMltj8b+5XSg==" saltValue="44JZh9T2jC14MfcnOOueQ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A34"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79" t="s">
        <v>30</v>
      </c>
      <c r="C41" s="1280"/>
      <c r="D41" s="102"/>
      <c r="E41" s="1285" t="s">
        <v>31</v>
      </c>
      <c r="F41" s="1285"/>
      <c r="G41" s="1285"/>
      <c r="H41" s="1286"/>
      <c r="I41" s="103">
        <v>10480</v>
      </c>
      <c r="J41" s="104">
        <v>10133</v>
      </c>
      <c r="K41" s="104">
        <v>10583</v>
      </c>
      <c r="L41" s="104">
        <v>10173</v>
      </c>
      <c r="M41" s="105">
        <v>9859</v>
      </c>
    </row>
    <row r="42" spans="2:13" ht="27.75" customHeight="1" x14ac:dyDescent="0.15">
      <c r="B42" s="1281"/>
      <c r="C42" s="1282"/>
      <c r="D42" s="106"/>
      <c r="E42" s="1287" t="s">
        <v>32</v>
      </c>
      <c r="F42" s="1287"/>
      <c r="G42" s="1287"/>
      <c r="H42" s="1288"/>
      <c r="I42" s="107">
        <v>76</v>
      </c>
      <c r="J42" s="108">
        <v>65</v>
      </c>
      <c r="K42" s="108">
        <v>54</v>
      </c>
      <c r="L42" s="108">
        <v>43</v>
      </c>
      <c r="M42" s="109">
        <v>35</v>
      </c>
    </row>
    <row r="43" spans="2:13" ht="27.75" customHeight="1" x14ac:dyDescent="0.15">
      <c r="B43" s="1281"/>
      <c r="C43" s="1282"/>
      <c r="D43" s="106"/>
      <c r="E43" s="1287" t="s">
        <v>33</v>
      </c>
      <c r="F43" s="1287"/>
      <c r="G43" s="1287"/>
      <c r="H43" s="1288"/>
      <c r="I43" s="107">
        <v>351</v>
      </c>
      <c r="J43" s="108">
        <v>417</v>
      </c>
      <c r="K43" s="108">
        <v>560</v>
      </c>
      <c r="L43" s="108">
        <v>91</v>
      </c>
      <c r="M43" s="109">
        <v>72</v>
      </c>
    </row>
    <row r="44" spans="2:13" ht="27.75" customHeight="1" x14ac:dyDescent="0.15">
      <c r="B44" s="1281"/>
      <c r="C44" s="1282"/>
      <c r="D44" s="106"/>
      <c r="E44" s="1287" t="s">
        <v>34</v>
      </c>
      <c r="F44" s="1287"/>
      <c r="G44" s="1287"/>
      <c r="H44" s="1288"/>
      <c r="I44" s="107">
        <v>1844</v>
      </c>
      <c r="J44" s="108">
        <v>1674</v>
      </c>
      <c r="K44" s="108">
        <v>1486</v>
      </c>
      <c r="L44" s="108">
        <v>1298</v>
      </c>
      <c r="M44" s="109">
        <v>1108</v>
      </c>
    </row>
    <row r="45" spans="2:13" ht="27.75" customHeight="1" x14ac:dyDescent="0.15">
      <c r="B45" s="1281"/>
      <c r="C45" s="1282"/>
      <c r="D45" s="106"/>
      <c r="E45" s="1287" t="s">
        <v>35</v>
      </c>
      <c r="F45" s="1287"/>
      <c r="G45" s="1287"/>
      <c r="H45" s="1288"/>
      <c r="I45" s="107">
        <v>1593</v>
      </c>
      <c r="J45" s="108">
        <v>1559</v>
      </c>
      <c r="K45" s="108">
        <v>1475</v>
      </c>
      <c r="L45" s="108">
        <v>1449</v>
      </c>
      <c r="M45" s="109">
        <v>1404</v>
      </c>
    </row>
    <row r="46" spans="2:13" ht="27.75" customHeight="1" x14ac:dyDescent="0.15">
      <c r="B46" s="1281"/>
      <c r="C46" s="1282"/>
      <c r="D46" s="110"/>
      <c r="E46" s="1287" t="s">
        <v>36</v>
      </c>
      <c r="F46" s="1287"/>
      <c r="G46" s="1287"/>
      <c r="H46" s="1288"/>
      <c r="I46" s="107">
        <v>4</v>
      </c>
      <c r="J46" s="108">
        <v>3</v>
      </c>
      <c r="K46" s="108">
        <v>2</v>
      </c>
      <c r="L46" s="108">
        <v>2</v>
      </c>
      <c r="M46" s="109">
        <v>1</v>
      </c>
    </row>
    <row r="47" spans="2:13" ht="27.75" customHeight="1" x14ac:dyDescent="0.15">
      <c r="B47" s="1281"/>
      <c r="C47" s="1282"/>
      <c r="D47" s="111"/>
      <c r="E47" s="1289" t="s">
        <v>37</v>
      </c>
      <c r="F47" s="1290"/>
      <c r="G47" s="1290"/>
      <c r="H47" s="1291"/>
      <c r="I47" s="107" t="s">
        <v>521</v>
      </c>
      <c r="J47" s="108" t="s">
        <v>521</v>
      </c>
      <c r="K47" s="108" t="s">
        <v>521</v>
      </c>
      <c r="L47" s="108" t="s">
        <v>521</v>
      </c>
      <c r="M47" s="109" t="s">
        <v>521</v>
      </c>
    </row>
    <row r="48" spans="2:13" ht="27.75" customHeight="1" x14ac:dyDescent="0.15">
      <c r="B48" s="1281"/>
      <c r="C48" s="1282"/>
      <c r="D48" s="106"/>
      <c r="E48" s="1287" t="s">
        <v>38</v>
      </c>
      <c r="F48" s="1287"/>
      <c r="G48" s="1287"/>
      <c r="H48" s="1288"/>
      <c r="I48" s="107" t="s">
        <v>521</v>
      </c>
      <c r="J48" s="108" t="s">
        <v>521</v>
      </c>
      <c r="K48" s="108" t="s">
        <v>521</v>
      </c>
      <c r="L48" s="108" t="s">
        <v>521</v>
      </c>
      <c r="M48" s="109" t="s">
        <v>521</v>
      </c>
    </row>
    <row r="49" spans="2:13" ht="27.75" customHeight="1" x14ac:dyDescent="0.15">
      <c r="B49" s="1283"/>
      <c r="C49" s="1284"/>
      <c r="D49" s="106"/>
      <c r="E49" s="1287" t="s">
        <v>39</v>
      </c>
      <c r="F49" s="1287"/>
      <c r="G49" s="1287"/>
      <c r="H49" s="1288"/>
      <c r="I49" s="107" t="s">
        <v>521</v>
      </c>
      <c r="J49" s="108" t="s">
        <v>521</v>
      </c>
      <c r="K49" s="108" t="s">
        <v>521</v>
      </c>
      <c r="L49" s="108">
        <v>8</v>
      </c>
      <c r="M49" s="109" t="s">
        <v>521</v>
      </c>
    </row>
    <row r="50" spans="2:13" ht="27.75" customHeight="1" x14ac:dyDescent="0.15">
      <c r="B50" s="1292" t="s">
        <v>40</v>
      </c>
      <c r="C50" s="1293"/>
      <c r="D50" s="112"/>
      <c r="E50" s="1287" t="s">
        <v>41</v>
      </c>
      <c r="F50" s="1287"/>
      <c r="G50" s="1287"/>
      <c r="H50" s="1288"/>
      <c r="I50" s="107">
        <v>2908</v>
      </c>
      <c r="J50" s="108">
        <v>3236</v>
      </c>
      <c r="K50" s="108">
        <v>3220</v>
      </c>
      <c r="L50" s="108">
        <v>3478</v>
      </c>
      <c r="M50" s="109">
        <v>3433</v>
      </c>
    </row>
    <row r="51" spans="2:13" ht="27.75" customHeight="1" x14ac:dyDescent="0.15">
      <c r="B51" s="1281"/>
      <c r="C51" s="1282"/>
      <c r="D51" s="106"/>
      <c r="E51" s="1287" t="s">
        <v>42</v>
      </c>
      <c r="F51" s="1287"/>
      <c r="G51" s="1287"/>
      <c r="H51" s="1288"/>
      <c r="I51" s="107">
        <v>451</v>
      </c>
      <c r="J51" s="108">
        <v>393</v>
      </c>
      <c r="K51" s="108">
        <v>386</v>
      </c>
      <c r="L51" s="108">
        <v>397</v>
      </c>
      <c r="M51" s="109">
        <v>371</v>
      </c>
    </row>
    <row r="52" spans="2:13" ht="27.75" customHeight="1" x14ac:dyDescent="0.15">
      <c r="B52" s="1283"/>
      <c r="C52" s="1284"/>
      <c r="D52" s="106"/>
      <c r="E52" s="1287" t="s">
        <v>43</v>
      </c>
      <c r="F52" s="1287"/>
      <c r="G52" s="1287"/>
      <c r="H52" s="1288"/>
      <c r="I52" s="107">
        <v>8178</v>
      </c>
      <c r="J52" s="108">
        <v>7965</v>
      </c>
      <c r="K52" s="108">
        <v>8302</v>
      </c>
      <c r="L52" s="108">
        <v>8073</v>
      </c>
      <c r="M52" s="109">
        <v>7871</v>
      </c>
    </row>
    <row r="53" spans="2:13" ht="27.75" customHeight="1" thickBot="1" x14ac:dyDescent="0.2">
      <c r="B53" s="1294" t="s">
        <v>44</v>
      </c>
      <c r="C53" s="1295"/>
      <c r="D53" s="113"/>
      <c r="E53" s="1296" t="s">
        <v>45</v>
      </c>
      <c r="F53" s="1296"/>
      <c r="G53" s="1296"/>
      <c r="H53" s="1297"/>
      <c r="I53" s="114">
        <v>2811</v>
      </c>
      <c r="J53" s="115">
        <v>2256</v>
      </c>
      <c r="K53" s="115">
        <v>2251</v>
      </c>
      <c r="L53" s="115">
        <v>1117</v>
      </c>
      <c r="M53" s="116">
        <v>804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EddlDVtN4+CgAnXdGqPO3sNAG2lSYEhQoo2aqSpLLQqmNJaTyqXnKlXNkducyBuzeyhW92N2W8J0j+zDgeCC3g==" saltValue="M1MjdQ6VBz8pivRto3iM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3"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6" t="s">
        <v>48</v>
      </c>
      <c r="D55" s="1306"/>
      <c r="E55" s="1307"/>
      <c r="F55" s="128">
        <v>1760</v>
      </c>
      <c r="G55" s="128">
        <v>1653</v>
      </c>
      <c r="H55" s="129">
        <v>1360</v>
      </c>
    </row>
    <row r="56" spans="2:8" ht="52.5" customHeight="1" x14ac:dyDescent="0.15">
      <c r="B56" s="130"/>
      <c r="C56" s="1308" t="s">
        <v>49</v>
      </c>
      <c r="D56" s="1308"/>
      <c r="E56" s="1309"/>
      <c r="F56" s="131">
        <v>642</v>
      </c>
      <c r="G56" s="131">
        <v>820</v>
      </c>
      <c r="H56" s="132">
        <v>920</v>
      </c>
    </row>
    <row r="57" spans="2:8" ht="53.25" customHeight="1" x14ac:dyDescent="0.15">
      <c r="B57" s="130"/>
      <c r="C57" s="1310" t="s">
        <v>50</v>
      </c>
      <c r="D57" s="1310"/>
      <c r="E57" s="1311"/>
      <c r="F57" s="133">
        <v>647</v>
      </c>
      <c r="G57" s="133">
        <v>752</v>
      </c>
      <c r="H57" s="134">
        <v>847</v>
      </c>
    </row>
    <row r="58" spans="2:8" ht="45.75" customHeight="1" x14ac:dyDescent="0.15">
      <c r="B58" s="135"/>
      <c r="C58" s="1298" t="s">
        <v>584</v>
      </c>
      <c r="D58" s="1299"/>
      <c r="E58" s="1300"/>
      <c r="F58" s="388">
        <v>433</v>
      </c>
      <c r="G58" s="136">
        <v>433</v>
      </c>
      <c r="H58" s="137">
        <v>433</v>
      </c>
    </row>
    <row r="59" spans="2:8" ht="45.75" customHeight="1" x14ac:dyDescent="0.15">
      <c r="B59" s="135"/>
      <c r="C59" s="1298" t="s">
        <v>585</v>
      </c>
      <c r="D59" s="1299"/>
      <c r="E59" s="1300"/>
      <c r="F59" s="388">
        <v>83</v>
      </c>
      <c r="G59" s="136">
        <v>245</v>
      </c>
      <c r="H59" s="137">
        <v>182</v>
      </c>
    </row>
    <row r="60" spans="2:8" ht="45.75" customHeight="1" x14ac:dyDescent="0.15">
      <c r="B60" s="135"/>
      <c r="C60" s="1298" t="s">
        <v>586</v>
      </c>
      <c r="D60" s="1299"/>
      <c r="E60" s="1300"/>
      <c r="F60" s="388">
        <v>59</v>
      </c>
      <c r="G60" s="136">
        <v>59</v>
      </c>
      <c r="H60" s="137">
        <v>59</v>
      </c>
    </row>
    <row r="61" spans="2:8" ht="45.75" customHeight="1" x14ac:dyDescent="0.15">
      <c r="B61" s="135"/>
      <c r="C61" s="1298" t="s">
        <v>587</v>
      </c>
      <c r="D61" s="1299"/>
      <c r="E61" s="1300"/>
      <c r="F61" s="388">
        <v>44</v>
      </c>
      <c r="G61" s="136">
        <v>44</v>
      </c>
      <c r="H61" s="137">
        <v>44</v>
      </c>
    </row>
    <row r="62" spans="2:8" ht="45.75" customHeight="1" thickBot="1" x14ac:dyDescent="0.2">
      <c r="B62" s="138"/>
      <c r="C62" s="1301" t="s">
        <v>588</v>
      </c>
      <c r="D62" s="1302"/>
      <c r="E62" s="1303"/>
      <c r="F62" s="139" t="s">
        <v>589</v>
      </c>
      <c r="G62" s="139" t="s">
        <v>589</v>
      </c>
      <c r="H62" s="140">
        <v>23</v>
      </c>
    </row>
    <row r="63" spans="2:8" ht="52.5" customHeight="1" thickBot="1" x14ac:dyDescent="0.2">
      <c r="B63" s="141"/>
      <c r="C63" s="1304" t="s">
        <v>51</v>
      </c>
      <c r="D63" s="1304"/>
      <c r="E63" s="1305"/>
      <c r="F63" s="142">
        <v>3049</v>
      </c>
      <c r="G63" s="142">
        <v>3225</v>
      </c>
      <c r="H63" s="143">
        <v>3128</v>
      </c>
    </row>
    <row r="64" spans="2:8" ht="15" customHeight="1" x14ac:dyDescent="0.15"/>
  </sheetData>
  <sheetProtection algorithmName="SHA-512" hashValue="/AqRr9UXRh0G6H5uHJbvox0f/Yxz72PsaPQnOs82YQT/ml1/PtWtleVWmB1uSImCb/i9WmZSDhdQQi/1AJ35Tw==" saltValue="HsxNZk8FkyJUPpf2Mgmv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9E792-804C-4A24-A37D-D1CB419A127F}">
  <sheetPr>
    <pageSetUpPr fitToPage="1"/>
  </sheetPr>
  <dimension ref="A1:WZM160"/>
  <sheetViews>
    <sheetView showGridLines="0" tabSelected="1" topLeftCell="AJ16" zoomScale="80" zoomScaleNormal="80" zoomScaleSheetLayoutView="55" workbookViewId="0">
      <selection activeCell="AN43" sqref="AN43:DC47"/>
    </sheetView>
  </sheetViews>
  <sheetFormatPr defaultColWidth="0" defaultRowHeight="13.5" customHeight="1" zeroHeight="1" x14ac:dyDescent="0.15"/>
  <cols>
    <col min="1" max="1" width="6.375" style="391" customWidth="1"/>
    <col min="2" max="107" width="2.5" style="391" customWidth="1"/>
    <col min="108" max="108" width="6.125" style="399" customWidth="1"/>
    <col min="109" max="109" width="5.875" style="398" customWidth="1"/>
    <col min="110" max="110" width="19.125" style="391" hidden="1"/>
    <col min="111" max="115" width="12.625" style="391" hidden="1"/>
    <col min="116" max="349" width="8.625" style="391" hidden="1"/>
    <col min="350" max="355" width="14.875" style="391" hidden="1"/>
    <col min="356" max="357" width="15.875" style="391" hidden="1"/>
    <col min="358" max="363" width="16.125" style="391" hidden="1"/>
    <col min="364" max="364" width="6.125" style="391" hidden="1"/>
    <col min="365" max="365" width="3" style="391" hidden="1"/>
    <col min="366" max="605" width="8.625" style="391" hidden="1"/>
    <col min="606" max="611" width="14.875" style="391" hidden="1"/>
    <col min="612" max="613" width="15.875" style="391" hidden="1"/>
    <col min="614" max="619" width="16.125" style="391" hidden="1"/>
    <col min="620" max="620" width="6.125" style="391" hidden="1"/>
    <col min="621" max="621" width="3" style="391" hidden="1"/>
    <col min="622" max="861" width="8.625" style="391" hidden="1"/>
    <col min="862" max="867" width="14.875" style="391" hidden="1"/>
    <col min="868" max="869" width="15.875" style="391" hidden="1"/>
    <col min="870" max="875" width="16.125" style="391" hidden="1"/>
    <col min="876" max="876" width="6.125" style="391" hidden="1"/>
    <col min="877" max="877" width="3" style="391" hidden="1"/>
    <col min="878" max="1117" width="8.625" style="391" hidden="1"/>
    <col min="1118" max="1123" width="14.875" style="391" hidden="1"/>
    <col min="1124" max="1125" width="15.875" style="391" hidden="1"/>
    <col min="1126" max="1131" width="16.125" style="391" hidden="1"/>
    <col min="1132" max="1132" width="6.125" style="391" hidden="1"/>
    <col min="1133" max="1133" width="3" style="391" hidden="1"/>
    <col min="1134" max="1373" width="8.625" style="391" hidden="1"/>
    <col min="1374" max="1379" width="14.875" style="391" hidden="1"/>
    <col min="1380" max="1381" width="15.875" style="391" hidden="1"/>
    <col min="1382" max="1387" width="16.125" style="391" hidden="1"/>
    <col min="1388" max="1388" width="6.125" style="391" hidden="1"/>
    <col min="1389" max="1389" width="3" style="391" hidden="1"/>
    <col min="1390" max="1629" width="8.625" style="391" hidden="1"/>
    <col min="1630" max="1635" width="14.875" style="391" hidden="1"/>
    <col min="1636" max="1637" width="15.875" style="391" hidden="1"/>
    <col min="1638" max="1643" width="16.125" style="391" hidden="1"/>
    <col min="1644" max="1644" width="6.125" style="391" hidden="1"/>
    <col min="1645" max="1645" width="3" style="391" hidden="1"/>
    <col min="1646" max="1885" width="8.625" style="391" hidden="1"/>
    <col min="1886" max="1891" width="14.875" style="391" hidden="1"/>
    <col min="1892" max="1893" width="15.875" style="391" hidden="1"/>
    <col min="1894" max="1899" width="16.125" style="391" hidden="1"/>
    <col min="1900" max="1900" width="6.125" style="391" hidden="1"/>
    <col min="1901" max="1901" width="3" style="391" hidden="1"/>
    <col min="1902" max="2141" width="8.625" style="391" hidden="1"/>
    <col min="2142" max="2147" width="14.875" style="391" hidden="1"/>
    <col min="2148" max="2149" width="15.875" style="391" hidden="1"/>
    <col min="2150" max="2155" width="16.125" style="391" hidden="1"/>
    <col min="2156" max="2156" width="6.125" style="391" hidden="1"/>
    <col min="2157" max="2157" width="3" style="391" hidden="1"/>
    <col min="2158" max="2397" width="8.625" style="391" hidden="1"/>
    <col min="2398" max="2403" width="14.875" style="391" hidden="1"/>
    <col min="2404" max="2405" width="15.875" style="391" hidden="1"/>
    <col min="2406" max="2411" width="16.125" style="391" hidden="1"/>
    <col min="2412" max="2412" width="6.125" style="391" hidden="1"/>
    <col min="2413" max="2413" width="3" style="391" hidden="1"/>
    <col min="2414" max="2653" width="8.625" style="391" hidden="1"/>
    <col min="2654" max="2659" width="14.875" style="391" hidden="1"/>
    <col min="2660" max="2661" width="15.875" style="391" hidden="1"/>
    <col min="2662" max="2667" width="16.125" style="391" hidden="1"/>
    <col min="2668" max="2668" width="6.125" style="391" hidden="1"/>
    <col min="2669" max="2669" width="3" style="391" hidden="1"/>
    <col min="2670" max="2909" width="8.625" style="391" hidden="1"/>
    <col min="2910" max="2915" width="14.875" style="391" hidden="1"/>
    <col min="2916" max="2917" width="15.875" style="391" hidden="1"/>
    <col min="2918" max="2923" width="16.125" style="391" hidden="1"/>
    <col min="2924" max="2924" width="6.125" style="391" hidden="1"/>
    <col min="2925" max="2925" width="3" style="391" hidden="1"/>
    <col min="2926" max="3165" width="8.625" style="391" hidden="1"/>
    <col min="3166" max="3171" width="14.875" style="391" hidden="1"/>
    <col min="3172" max="3173" width="15.875" style="391" hidden="1"/>
    <col min="3174" max="3179" width="16.125" style="391" hidden="1"/>
    <col min="3180" max="3180" width="6.125" style="391" hidden="1"/>
    <col min="3181" max="3181" width="3" style="391" hidden="1"/>
    <col min="3182" max="3421" width="8.625" style="391" hidden="1"/>
    <col min="3422" max="3427" width="14.875" style="391" hidden="1"/>
    <col min="3428" max="3429" width="15.875" style="391" hidden="1"/>
    <col min="3430" max="3435" width="16.125" style="391" hidden="1"/>
    <col min="3436" max="3436" width="6.125" style="391" hidden="1"/>
    <col min="3437" max="3437" width="3" style="391" hidden="1"/>
    <col min="3438" max="3677" width="8.625" style="391" hidden="1"/>
    <col min="3678" max="3683" width="14.875" style="391" hidden="1"/>
    <col min="3684" max="3685" width="15.875" style="391" hidden="1"/>
    <col min="3686" max="3691" width="16.125" style="391" hidden="1"/>
    <col min="3692" max="3692" width="6.125" style="391" hidden="1"/>
    <col min="3693" max="3693" width="3" style="391" hidden="1"/>
    <col min="3694" max="3933" width="8.625" style="391" hidden="1"/>
    <col min="3934" max="3939" width="14.875" style="391" hidden="1"/>
    <col min="3940" max="3941" width="15.875" style="391" hidden="1"/>
    <col min="3942" max="3947" width="16.125" style="391" hidden="1"/>
    <col min="3948" max="3948" width="6.125" style="391" hidden="1"/>
    <col min="3949" max="3949" width="3" style="391" hidden="1"/>
    <col min="3950" max="4189" width="8.625" style="391" hidden="1"/>
    <col min="4190" max="4195" width="14.875" style="391" hidden="1"/>
    <col min="4196" max="4197" width="15.875" style="391" hidden="1"/>
    <col min="4198" max="4203" width="16.125" style="391" hidden="1"/>
    <col min="4204" max="4204" width="6.125" style="391" hidden="1"/>
    <col min="4205" max="4205" width="3" style="391" hidden="1"/>
    <col min="4206" max="4445" width="8.625" style="391" hidden="1"/>
    <col min="4446" max="4451" width="14.875" style="391" hidden="1"/>
    <col min="4452" max="4453" width="15.875" style="391" hidden="1"/>
    <col min="4454" max="4459" width="16.125" style="391" hidden="1"/>
    <col min="4460" max="4460" width="6.125" style="391" hidden="1"/>
    <col min="4461" max="4461" width="3" style="391" hidden="1"/>
    <col min="4462" max="4701" width="8.625" style="391" hidden="1"/>
    <col min="4702" max="4707" width="14.875" style="391" hidden="1"/>
    <col min="4708" max="4709" width="15.875" style="391" hidden="1"/>
    <col min="4710" max="4715" width="16.125" style="391" hidden="1"/>
    <col min="4716" max="4716" width="6.125" style="391" hidden="1"/>
    <col min="4717" max="4717" width="3" style="391" hidden="1"/>
    <col min="4718" max="4957" width="8.625" style="391" hidden="1"/>
    <col min="4958" max="4963" width="14.875" style="391" hidden="1"/>
    <col min="4964" max="4965" width="15.875" style="391" hidden="1"/>
    <col min="4966" max="4971" width="16.125" style="391" hidden="1"/>
    <col min="4972" max="4972" width="6.125" style="391" hidden="1"/>
    <col min="4973" max="4973" width="3" style="391" hidden="1"/>
    <col min="4974" max="5213" width="8.625" style="391" hidden="1"/>
    <col min="5214" max="5219" width="14.875" style="391" hidden="1"/>
    <col min="5220" max="5221" width="15.875" style="391" hidden="1"/>
    <col min="5222" max="5227" width="16.125" style="391" hidden="1"/>
    <col min="5228" max="5228" width="6.125" style="391" hidden="1"/>
    <col min="5229" max="5229" width="3" style="391" hidden="1"/>
    <col min="5230" max="5469" width="8.625" style="391" hidden="1"/>
    <col min="5470" max="5475" width="14.875" style="391" hidden="1"/>
    <col min="5476" max="5477" width="15.875" style="391" hidden="1"/>
    <col min="5478" max="5483" width="16.125" style="391" hidden="1"/>
    <col min="5484" max="5484" width="6.125" style="391" hidden="1"/>
    <col min="5485" max="5485" width="3" style="391" hidden="1"/>
    <col min="5486" max="5725" width="8.625" style="391" hidden="1"/>
    <col min="5726" max="5731" width="14.875" style="391" hidden="1"/>
    <col min="5732" max="5733" width="15.875" style="391" hidden="1"/>
    <col min="5734" max="5739" width="16.125" style="391" hidden="1"/>
    <col min="5740" max="5740" width="6.125" style="391" hidden="1"/>
    <col min="5741" max="5741" width="3" style="391" hidden="1"/>
    <col min="5742" max="5981" width="8.625" style="391" hidden="1"/>
    <col min="5982" max="5987" width="14.875" style="391" hidden="1"/>
    <col min="5988" max="5989" width="15.875" style="391" hidden="1"/>
    <col min="5990" max="5995" width="16.125" style="391" hidden="1"/>
    <col min="5996" max="5996" width="6.125" style="391" hidden="1"/>
    <col min="5997" max="5997" width="3" style="391" hidden="1"/>
    <col min="5998" max="6237" width="8.625" style="391" hidden="1"/>
    <col min="6238" max="6243" width="14.875" style="391" hidden="1"/>
    <col min="6244" max="6245" width="15.875" style="391" hidden="1"/>
    <col min="6246" max="6251" width="16.125" style="391" hidden="1"/>
    <col min="6252" max="6252" width="6.125" style="391" hidden="1"/>
    <col min="6253" max="6253" width="3" style="391" hidden="1"/>
    <col min="6254" max="6493" width="8.625" style="391" hidden="1"/>
    <col min="6494" max="6499" width="14.875" style="391" hidden="1"/>
    <col min="6500" max="6501" width="15.875" style="391" hidden="1"/>
    <col min="6502" max="6507" width="16.125" style="391" hidden="1"/>
    <col min="6508" max="6508" width="6.125" style="391" hidden="1"/>
    <col min="6509" max="6509" width="3" style="391" hidden="1"/>
    <col min="6510" max="6749" width="8.625" style="391" hidden="1"/>
    <col min="6750" max="6755" width="14.875" style="391" hidden="1"/>
    <col min="6756" max="6757" width="15.875" style="391" hidden="1"/>
    <col min="6758" max="6763" width="16.125" style="391" hidden="1"/>
    <col min="6764" max="6764" width="6.125" style="391" hidden="1"/>
    <col min="6765" max="6765" width="3" style="391" hidden="1"/>
    <col min="6766" max="7005" width="8.625" style="391" hidden="1"/>
    <col min="7006" max="7011" width="14.875" style="391" hidden="1"/>
    <col min="7012" max="7013" width="15.875" style="391" hidden="1"/>
    <col min="7014" max="7019" width="16.125" style="391" hidden="1"/>
    <col min="7020" max="7020" width="6.125" style="391" hidden="1"/>
    <col min="7021" max="7021" width="3" style="391" hidden="1"/>
    <col min="7022" max="7261" width="8.625" style="391" hidden="1"/>
    <col min="7262" max="7267" width="14.875" style="391" hidden="1"/>
    <col min="7268" max="7269" width="15.875" style="391" hidden="1"/>
    <col min="7270" max="7275" width="16.125" style="391" hidden="1"/>
    <col min="7276" max="7276" width="6.125" style="391" hidden="1"/>
    <col min="7277" max="7277" width="3" style="391" hidden="1"/>
    <col min="7278" max="7517" width="8.625" style="391" hidden="1"/>
    <col min="7518" max="7523" width="14.875" style="391" hidden="1"/>
    <col min="7524" max="7525" width="15.875" style="391" hidden="1"/>
    <col min="7526" max="7531" width="16.125" style="391" hidden="1"/>
    <col min="7532" max="7532" width="6.125" style="391" hidden="1"/>
    <col min="7533" max="7533" width="3" style="391" hidden="1"/>
    <col min="7534" max="7773" width="8.625" style="391" hidden="1"/>
    <col min="7774" max="7779" width="14.875" style="391" hidden="1"/>
    <col min="7780" max="7781" width="15.875" style="391" hidden="1"/>
    <col min="7782" max="7787" width="16.125" style="391" hidden="1"/>
    <col min="7788" max="7788" width="6.125" style="391" hidden="1"/>
    <col min="7789" max="7789" width="3" style="391" hidden="1"/>
    <col min="7790" max="8029" width="8.625" style="391" hidden="1"/>
    <col min="8030" max="8035" width="14.875" style="391" hidden="1"/>
    <col min="8036" max="8037" width="15.875" style="391" hidden="1"/>
    <col min="8038" max="8043" width="16.125" style="391" hidden="1"/>
    <col min="8044" max="8044" width="6.125" style="391" hidden="1"/>
    <col min="8045" max="8045" width="3" style="391" hidden="1"/>
    <col min="8046" max="8285" width="8.625" style="391" hidden="1"/>
    <col min="8286" max="8291" width="14.875" style="391" hidden="1"/>
    <col min="8292" max="8293" width="15.875" style="391" hidden="1"/>
    <col min="8294" max="8299" width="16.125" style="391" hidden="1"/>
    <col min="8300" max="8300" width="6.125" style="391" hidden="1"/>
    <col min="8301" max="8301" width="3" style="391" hidden="1"/>
    <col min="8302" max="8541" width="8.625" style="391" hidden="1"/>
    <col min="8542" max="8547" width="14.875" style="391" hidden="1"/>
    <col min="8548" max="8549" width="15.875" style="391" hidden="1"/>
    <col min="8550" max="8555" width="16.125" style="391" hidden="1"/>
    <col min="8556" max="8556" width="6.125" style="391" hidden="1"/>
    <col min="8557" max="8557" width="3" style="391" hidden="1"/>
    <col min="8558" max="8797" width="8.625" style="391" hidden="1"/>
    <col min="8798" max="8803" width="14.875" style="391" hidden="1"/>
    <col min="8804" max="8805" width="15.875" style="391" hidden="1"/>
    <col min="8806" max="8811" width="16.125" style="391" hidden="1"/>
    <col min="8812" max="8812" width="6.125" style="391" hidden="1"/>
    <col min="8813" max="8813" width="3" style="391" hidden="1"/>
    <col min="8814" max="9053" width="8.625" style="391" hidden="1"/>
    <col min="9054" max="9059" width="14.875" style="391" hidden="1"/>
    <col min="9060" max="9061" width="15.875" style="391" hidden="1"/>
    <col min="9062" max="9067" width="16.125" style="391" hidden="1"/>
    <col min="9068" max="9068" width="6.125" style="391" hidden="1"/>
    <col min="9069" max="9069" width="3" style="391" hidden="1"/>
    <col min="9070" max="9309" width="8.625" style="391" hidden="1"/>
    <col min="9310" max="9315" width="14.875" style="391" hidden="1"/>
    <col min="9316" max="9317" width="15.875" style="391" hidden="1"/>
    <col min="9318" max="9323" width="16.125" style="391" hidden="1"/>
    <col min="9324" max="9324" width="6.125" style="391" hidden="1"/>
    <col min="9325" max="9325" width="3" style="391" hidden="1"/>
    <col min="9326" max="9565" width="8.625" style="391" hidden="1"/>
    <col min="9566" max="9571" width="14.875" style="391" hidden="1"/>
    <col min="9572" max="9573" width="15.875" style="391" hidden="1"/>
    <col min="9574" max="9579" width="16.125" style="391" hidden="1"/>
    <col min="9580" max="9580" width="6.125" style="391" hidden="1"/>
    <col min="9581" max="9581" width="3" style="391" hidden="1"/>
    <col min="9582" max="9821" width="8.625" style="391" hidden="1"/>
    <col min="9822" max="9827" width="14.875" style="391" hidden="1"/>
    <col min="9828" max="9829" width="15.875" style="391" hidden="1"/>
    <col min="9830" max="9835" width="16.125" style="391" hidden="1"/>
    <col min="9836" max="9836" width="6.125" style="391" hidden="1"/>
    <col min="9837" max="9837" width="3" style="391" hidden="1"/>
    <col min="9838" max="10077" width="8.625" style="391" hidden="1"/>
    <col min="10078" max="10083" width="14.875" style="391" hidden="1"/>
    <col min="10084" max="10085" width="15.875" style="391" hidden="1"/>
    <col min="10086" max="10091" width="16.125" style="391" hidden="1"/>
    <col min="10092" max="10092" width="6.125" style="391" hidden="1"/>
    <col min="10093" max="10093" width="3" style="391" hidden="1"/>
    <col min="10094" max="10333" width="8.625" style="391" hidden="1"/>
    <col min="10334" max="10339" width="14.875" style="391" hidden="1"/>
    <col min="10340" max="10341" width="15.875" style="391" hidden="1"/>
    <col min="10342" max="10347" width="16.125" style="391" hidden="1"/>
    <col min="10348" max="10348" width="6.125" style="391" hidden="1"/>
    <col min="10349" max="10349" width="3" style="391" hidden="1"/>
    <col min="10350" max="10589" width="8.625" style="391" hidden="1"/>
    <col min="10590" max="10595" width="14.875" style="391" hidden="1"/>
    <col min="10596" max="10597" width="15.875" style="391" hidden="1"/>
    <col min="10598" max="10603" width="16.125" style="391" hidden="1"/>
    <col min="10604" max="10604" width="6.125" style="391" hidden="1"/>
    <col min="10605" max="10605" width="3" style="391" hidden="1"/>
    <col min="10606" max="10845" width="8.625" style="391" hidden="1"/>
    <col min="10846" max="10851" width="14.875" style="391" hidden="1"/>
    <col min="10852" max="10853" width="15.875" style="391" hidden="1"/>
    <col min="10854" max="10859" width="16.125" style="391" hidden="1"/>
    <col min="10860" max="10860" width="6.125" style="391" hidden="1"/>
    <col min="10861" max="10861" width="3" style="391" hidden="1"/>
    <col min="10862" max="11101" width="8.625" style="391" hidden="1"/>
    <col min="11102" max="11107" width="14.875" style="391" hidden="1"/>
    <col min="11108" max="11109" width="15.875" style="391" hidden="1"/>
    <col min="11110" max="11115" width="16.125" style="391" hidden="1"/>
    <col min="11116" max="11116" width="6.125" style="391" hidden="1"/>
    <col min="11117" max="11117" width="3" style="391" hidden="1"/>
    <col min="11118" max="11357" width="8.625" style="391" hidden="1"/>
    <col min="11358" max="11363" width="14.875" style="391" hidden="1"/>
    <col min="11364" max="11365" width="15.875" style="391" hidden="1"/>
    <col min="11366" max="11371" width="16.125" style="391" hidden="1"/>
    <col min="11372" max="11372" width="6.125" style="391" hidden="1"/>
    <col min="11373" max="11373" width="3" style="391" hidden="1"/>
    <col min="11374" max="11613" width="8.625" style="391" hidden="1"/>
    <col min="11614" max="11619" width="14.875" style="391" hidden="1"/>
    <col min="11620" max="11621" width="15.875" style="391" hidden="1"/>
    <col min="11622" max="11627" width="16.125" style="391" hidden="1"/>
    <col min="11628" max="11628" width="6.125" style="391" hidden="1"/>
    <col min="11629" max="11629" width="3" style="391" hidden="1"/>
    <col min="11630" max="11869" width="8.625" style="391" hidden="1"/>
    <col min="11870" max="11875" width="14.875" style="391" hidden="1"/>
    <col min="11876" max="11877" width="15.875" style="391" hidden="1"/>
    <col min="11878" max="11883" width="16.125" style="391" hidden="1"/>
    <col min="11884" max="11884" width="6.125" style="391" hidden="1"/>
    <col min="11885" max="11885" width="3" style="391" hidden="1"/>
    <col min="11886" max="12125" width="8.625" style="391" hidden="1"/>
    <col min="12126" max="12131" width="14.875" style="391" hidden="1"/>
    <col min="12132" max="12133" width="15.875" style="391" hidden="1"/>
    <col min="12134" max="12139" width="16.125" style="391" hidden="1"/>
    <col min="12140" max="12140" width="6.125" style="391" hidden="1"/>
    <col min="12141" max="12141" width="3" style="391" hidden="1"/>
    <col min="12142" max="12381" width="8.625" style="391" hidden="1"/>
    <col min="12382" max="12387" width="14.875" style="391" hidden="1"/>
    <col min="12388" max="12389" width="15.875" style="391" hidden="1"/>
    <col min="12390" max="12395" width="16.125" style="391" hidden="1"/>
    <col min="12396" max="12396" width="6.125" style="391" hidden="1"/>
    <col min="12397" max="12397" width="3" style="391" hidden="1"/>
    <col min="12398" max="12637" width="8.625" style="391" hidden="1"/>
    <col min="12638" max="12643" width="14.875" style="391" hidden="1"/>
    <col min="12644" max="12645" width="15.875" style="391" hidden="1"/>
    <col min="12646" max="12651" width="16.125" style="391" hidden="1"/>
    <col min="12652" max="12652" width="6.125" style="391" hidden="1"/>
    <col min="12653" max="12653" width="3" style="391" hidden="1"/>
    <col min="12654" max="12893" width="8.625" style="391" hidden="1"/>
    <col min="12894" max="12899" width="14.875" style="391" hidden="1"/>
    <col min="12900" max="12901" width="15.875" style="391" hidden="1"/>
    <col min="12902" max="12907" width="16.125" style="391" hidden="1"/>
    <col min="12908" max="12908" width="6.125" style="391" hidden="1"/>
    <col min="12909" max="12909" width="3" style="391" hidden="1"/>
    <col min="12910" max="13149" width="8.625" style="391" hidden="1"/>
    <col min="13150" max="13155" width="14.875" style="391" hidden="1"/>
    <col min="13156" max="13157" width="15.875" style="391" hidden="1"/>
    <col min="13158" max="13163" width="16.125" style="391" hidden="1"/>
    <col min="13164" max="13164" width="6.125" style="391" hidden="1"/>
    <col min="13165" max="13165" width="3" style="391" hidden="1"/>
    <col min="13166" max="13405" width="8.625" style="391" hidden="1"/>
    <col min="13406" max="13411" width="14.875" style="391" hidden="1"/>
    <col min="13412" max="13413" width="15.875" style="391" hidden="1"/>
    <col min="13414" max="13419" width="16.125" style="391" hidden="1"/>
    <col min="13420" max="13420" width="6.125" style="391" hidden="1"/>
    <col min="13421" max="13421" width="3" style="391" hidden="1"/>
    <col min="13422" max="13661" width="8.625" style="391" hidden="1"/>
    <col min="13662" max="13667" width="14.875" style="391" hidden="1"/>
    <col min="13668" max="13669" width="15.875" style="391" hidden="1"/>
    <col min="13670" max="13675" width="16.125" style="391" hidden="1"/>
    <col min="13676" max="13676" width="6.125" style="391" hidden="1"/>
    <col min="13677" max="13677" width="3" style="391" hidden="1"/>
    <col min="13678" max="13917" width="8.625" style="391" hidden="1"/>
    <col min="13918" max="13923" width="14.875" style="391" hidden="1"/>
    <col min="13924" max="13925" width="15.875" style="391" hidden="1"/>
    <col min="13926" max="13931" width="16.125" style="391" hidden="1"/>
    <col min="13932" max="13932" width="6.125" style="391" hidden="1"/>
    <col min="13933" max="13933" width="3" style="391" hidden="1"/>
    <col min="13934" max="14173" width="8.625" style="391" hidden="1"/>
    <col min="14174" max="14179" width="14.875" style="391" hidden="1"/>
    <col min="14180" max="14181" width="15.875" style="391" hidden="1"/>
    <col min="14182" max="14187" width="16.125" style="391" hidden="1"/>
    <col min="14188" max="14188" width="6.125" style="391" hidden="1"/>
    <col min="14189" max="14189" width="3" style="391" hidden="1"/>
    <col min="14190" max="14429" width="8.625" style="391" hidden="1"/>
    <col min="14430" max="14435" width="14.875" style="391" hidden="1"/>
    <col min="14436" max="14437" width="15.875" style="391" hidden="1"/>
    <col min="14438" max="14443" width="16.125" style="391" hidden="1"/>
    <col min="14444" max="14444" width="6.125" style="391" hidden="1"/>
    <col min="14445" max="14445" width="3" style="391" hidden="1"/>
    <col min="14446" max="14685" width="8.625" style="391" hidden="1"/>
    <col min="14686" max="14691" width="14.875" style="391" hidden="1"/>
    <col min="14692" max="14693" width="15.875" style="391" hidden="1"/>
    <col min="14694" max="14699" width="16.125" style="391" hidden="1"/>
    <col min="14700" max="14700" width="6.125" style="391" hidden="1"/>
    <col min="14701" max="14701" width="3" style="391" hidden="1"/>
    <col min="14702" max="14941" width="8.625" style="391" hidden="1"/>
    <col min="14942" max="14947" width="14.875" style="391" hidden="1"/>
    <col min="14948" max="14949" width="15.875" style="391" hidden="1"/>
    <col min="14950" max="14955" width="16.125" style="391" hidden="1"/>
    <col min="14956" max="14956" width="6.125" style="391" hidden="1"/>
    <col min="14957" max="14957" width="3" style="391" hidden="1"/>
    <col min="14958" max="15197" width="8.625" style="391" hidden="1"/>
    <col min="15198" max="15203" width="14.875" style="391" hidden="1"/>
    <col min="15204" max="15205" width="15.875" style="391" hidden="1"/>
    <col min="15206" max="15211" width="16.125" style="391" hidden="1"/>
    <col min="15212" max="15212" width="6.125" style="391" hidden="1"/>
    <col min="15213" max="15213" width="3" style="391" hidden="1"/>
    <col min="15214" max="15453" width="8.625" style="391" hidden="1"/>
    <col min="15454" max="15459" width="14.875" style="391" hidden="1"/>
    <col min="15460" max="15461" width="15.875" style="391" hidden="1"/>
    <col min="15462" max="15467" width="16.125" style="391" hidden="1"/>
    <col min="15468" max="15468" width="6.125" style="391" hidden="1"/>
    <col min="15469" max="15469" width="3" style="391" hidden="1"/>
    <col min="15470" max="15709" width="8.625" style="391" hidden="1"/>
    <col min="15710" max="15715" width="14.875" style="391" hidden="1"/>
    <col min="15716" max="15717" width="15.875" style="391" hidden="1"/>
    <col min="15718" max="15723" width="16.125" style="391" hidden="1"/>
    <col min="15724" max="15724" width="6.125" style="391" hidden="1"/>
    <col min="15725" max="15725" width="3" style="391" hidden="1"/>
    <col min="15726" max="15965" width="8.625" style="391" hidden="1"/>
    <col min="15966" max="15971" width="14.875" style="391" hidden="1"/>
    <col min="15972" max="15973" width="15.875" style="391" hidden="1"/>
    <col min="15974" max="15979" width="16.125" style="391" hidden="1"/>
    <col min="15980" max="15980" width="6.125" style="391" hidden="1"/>
    <col min="15981" max="15981" width="3" style="391" hidden="1"/>
    <col min="15982" max="16221" width="8.625" style="391" hidden="1"/>
    <col min="16222" max="16227" width="14.875" style="391" hidden="1"/>
    <col min="16228" max="16229" width="15.875" style="391" hidden="1"/>
    <col min="16230" max="16235" width="16.125" style="391" hidden="1"/>
    <col min="16236" max="16236" width="6.125" style="391" hidden="1"/>
    <col min="16237" max="16237" width="3" style="391" hidden="1"/>
    <col min="16238" max="16384" width="8.625" style="391" hidden="1"/>
  </cols>
  <sheetData>
    <row r="1" spans="1:143" ht="42.75" customHeight="1" x14ac:dyDescent="0.15">
      <c r="A1" s="389"/>
      <c r="B1" s="390"/>
      <c r="DD1" s="391"/>
      <c r="DE1" s="391"/>
    </row>
    <row r="2" spans="1:143" ht="25.5" customHeight="1" x14ac:dyDescent="0.15">
      <c r="A2" s="392"/>
      <c r="C2" s="392"/>
      <c r="O2" s="392"/>
      <c r="P2" s="392"/>
      <c r="Q2" s="392"/>
      <c r="R2" s="392"/>
      <c r="S2" s="392"/>
      <c r="T2" s="392"/>
      <c r="U2" s="392"/>
      <c r="V2" s="392"/>
      <c r="W2" s="392"/>
      <c r="X2" s="392"/>
      <c r="Y2" s="392"/>
      <c r="Z2" s="392"/>
      <c r="AA2" s="392"/>
      <c r="AB2" s="392"/>
      <c r="AC2" s="392"/>
      <c r="AD2" s="392"/>
      <c r="AE2" s="392"/>
      <c r="AF2" s="392"/>
      <c r="AG2" s="392"/>
      <c r="AH2" s="392"/>
      <c r="AI2" s="392"/>
      <c r="AU2" s="392"/>
      <c r="BG2" s="392"/>
      <c r="BS2" s="392"/>
      <c r="CE2" s="392"/>
      <c r="CQ2" s="392"/>
      <c r="DD2" s="391"/>
      <c r="DE2" s="391"/>
    </row>
    <row r="3" spans="1:143" ht="25.5" customHeight="1" x14ac:dyDescent="0.15">
      <c r="A3" s="392"/>
      <c r="C3" s="392"/>
      <c r="O3" s="392"/>
      <c r="P3" s="392"/>
      <c r="Q3" s="392"/>
      <c r="R3" s="392"/>
      <c r="S3" s="392"/>
      <c r="T3" s="392"/>
      <c r="U3" s="392"/>
      <c r="V3" s="392"/>
      <c r="W3" s="392"/>
      <c r="X3" s="392"/>
      <c r="Y3" s="392"/>
      <c r="Z3" s="392"/>
      <c r="AA3" s="392"/>
      <c r="AB3" s="392"/>
      <c r="AC3" s="392"/>
      <c r="AD3" s="392"/>
      <c r="AE3" s="392"/>
      <c r="AF3" s="392"/>
      <c r="AG3" s="392"/>
      <c r="AH3" s="392"/>
      <c r="AI3" s="392"/>
      <c r="AU3" s="392"/>
      <c r="BG3" s="392"/>
      <c r="BS3" s="392"/>
      <c r="CE3" s="392"/>
      <c r="CQ3" s="392"/>
      <c r="DD3" s="391"/>
      <c r="DE3" s="391"/>
    </row>
    <row r="4" spans="1:143" s="292" customFormat="1" x14ac:dyDescent="0.15">
      <c r="A4" s="392"/>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2"/>
      <c r="AY4" s="392"/>
      <c r="AZ4" s="392"/>
      <c r="BA4" s="392"/>
      <c r="BB4" s="392"/>
      <c r="BC4" s="392"/>
      <c r="BD4" s="392"/>
      <c r="BE4" s="392"/>
      <c r="BF4" s="392"/>
      <c r="BG4" s="392"/>
      <c r="BH4" s="392"/>
      <c r="BI4" s="392"/>
      <c r="BJ4" s="392"/>
      <c r="BK4" s="392"/>
      <c r="BL4" s="392"/>
      <c r="BM4" s="392"/>
      <c r="BN4" s="392"/>
      <c r="BO4" s="392"/>
      <c r="BP4" s="392"/>
      <c r="BQ4" s="392"/>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2"/>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2"/>
      <c r="AS5" s="392"/>
      <c r="AT5" s="392"/>
      <c r="AU5" s="392"/>
      <c r="AV5" s="392"/>
      <c r="AW5" s="392"/>
      <c r="AX5" s="392"/>
      <c r="AY5" s="392"/>
      <c r="AZ5" s="392"/>
      <c r="BA5" s="392"/>
      <c r="BB5" s="392"/>
      <c r="BC5" s="392"/>
      <c r="BD5" s="392"/>
      <c r="BE5" s="392"/>
      <c r="BF5" s="392"/>
      <c r="BG5" s="392"/>
      <c r="BH5" s="392"/>
      <c r="BI5" s="392"/>
      <c r="BJ5" s="392"/>
      <c r="BK5" s="392"/>
      <c r="BL5" s="392"/>
      <c r="BM5" s="392"/>
      <c r="BN5" s="392"/>
      <c r="BO5" s="392"/>
      <c r="BP5" s="392"/>
      <c r="BQ5" s="392"/>
      <c r="BR5" s="392"/>
      <c r="BS5" s="392"/>
      <c r="BT5" s="392"/>
      <c r="BU5" s="392"/>
      <c r="BV5" s="392"/>
      <c r="BW5" s="392"/>
      <c r="BX5" s="392"/>
      <c r="BY5" s="392"/>
      <c r="BZ5" s="392"/>
      <c r="CA5" s="392"/>
      <c r="CB5" s="392"/>
      <c r="CC5" s="392"/>
      <c r="CD5" s="392"/>
      <c r="CE5" s="392"/>
      <c r="CF5" s="392"/>
      <c r="CG5" s="392"/>
      <c r="CH5" s="392"/>
      <c r="CI5" s="392"/>
      <c r="CJ5" s="392"/>
      <c r="CK5" s="392"/>
      <c r="CL5" s="392"/>
      <c r="CM5" s="392"/>
      <c r="CN5" s="392"/>
      <c r="CO5" s="392"/>
      <c r="CP5" s="392"/>
      <c r="CQ5" s="392"/>
      <c r="CR5" s="392"/>
      <c r="CS5" s="392"/>
      <c r="CT5" s="392"/>
      <c r="CU5" s="392"/>
      <c r="CV5" s="392"/>
      <c r="CW5" s="392"/>
      <c r="CX5" s="392"/>
      <c r="CY5" s="392"/>
      <c r="CZ5" s="392"/>
      <c r="DA5" s="392"/>
      <c r="DB5" s="392"/>
      <c r="DC5" s="392"/>
      <c r="DD5" s="392"/>
      <c r="DE5" s="392"/>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2"/>
      <c r="B6" s="39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2"/>
      <c r="AZ6" s="392"/>
      <c r="BA6" s="392"/>
      <c r="BB6" s="392"/>
      <c r="BC6" s="392"/>
      <c r="BD6" s="392"/>
      <c r="BE6" s="392"/>
      <c r="BF6" s="392"/>
      <c r="BG6" s="392"/>
      <c r="BH6" s="392"/>
      <c r="BI6" s="392"/>
      <c r="BJ6" s="392"/>
      <c r="BK6" s="392"/>
      <c r="BL6" s="392"/>
      <c r="BM6" s="392"/>
      <c r="BN6" s="392"/>
      <c r="BO6" s="392"/>
      <c r="BP6" s="392"/>
      <c r="BQ6" s="392"/>
      <c r="BR6" s="392"/>
      <c r="BS6" s="392"/>
      <c r="BT6" s="392"/>
      <c r="BU6" s="392"/>
      <c r="BV6" s="392"/>
      <c r="BW6" s="392"/>
      <c r="BX6" s="392"/>
      <c r="BY6" s="392"/>
      <c r="BZ6" s="392"/>
      <c r="CA6" s="392"/>
      <c r="CB6" s="392"/>
      <c r="CC6" s="392"/>
      <c r="CD6" s="392"/>
      <c r="CE6" s="392"/>
      <c r="CF6" s="392"/>
      <c r="CG6" s="392"/>
      <c r="CH6" s="392"/>
      <c r="CI6" s="392"/>
      <c r="CJ6" s="392"/>
      <c r="CK6" s="392"/>
      <c r="CL6" s="392"/>
      <c r="CM6" s="392"/>
      <c r="CN6" s="392"/>
      <c r="CO6" s="392"/>
      <c r="CP6" s="392"/>
      <c r="CQ6" s="392"/>
      <c r="CR6" s="392"/>
      <c r="CS6" s="392"/>
      <c r="CT6" s="392"/>
      <c r="CU6" s="392"/>
      <c r="CV6" s="392"/>
      <c r="CW6" s="392"/>
      <c r="CX6" s="392"/>
      <c r="CY6" s="392"/>
      <c r="CZ6" s="392"/>
      <c r="DA6" s="392"/>
      <c r="DB6" s="392"/>
      <c r="DC6" s="392"/>
      <c r="DD6" s="392"/>
      <c r="DE6" s="392"/>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2"/>
      <c r="B7" s="392"/>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2"/>
      <c r="BC7" s="392"/>
      <c r="BD7" s="392"/>
      <c r="BE7" s="392"/>
      <c r="BF7" s="392"/>
      <c r="BG7" s="392"/>
      <c r="BH7" s="392"/>
      <c r="BI7" s="392"/>
      <c r="BJ7" s="392"/>
      <c r="BK7" s="392"/>
      <c r="BL7" s="392"/>
      <c r="BM7" s="392"/>
      <c r="BN7" s="392"/>
      <c r="BO7" s="392"/>
      <c r="BP7" s="392"/>
      <c r="BQ7" s="392"/>
      <c r="BR7" s="392"/>
      <c r="BS7" s="392"/>
      <c r="BT7" s="392"/>
      <c r="BU7" s="392"/>
      <c r="BV7" s="392"/>
      <c r="BW7" s="392"/>
      <c r="BX7" s="392"/>
      <c r="BY7" s="392"/>
      <c r="BZ7" s="392"/>
      <c r="CA7" s="392"/>
      <c r="CB7" s="392"/>
      <c r="CC7" s="392"/>
      <c r="CD7" s="392"/>
      <c r="CE7" s="392"/>
      <c r="CF7" s="392"/>
      <c r="CG7" s="392"/>
      <c r="CH7" s="392"/>
      <c r="CI7" s="392"/>
      <c r="CJ7" s="392"/>
      <c r="CK7" s="392"/>
      <c r="CL7" s="392"/>
      <c r="CM7" s="392"/>
      <c r="CN7" s="392"/>
      <c r="CO7" s="392"/>
      <c r="CP7" s="392"/>
      <c r="CQ7" s="392"/>
      <c r="CR7" s="392"/>
      <c r="CS7" s="392"/>
      <c r="CT7" s="392"/>
      <c r="CU7" s="392"/>
      <c r="CV7" s="392"/>
      <c r="CW7" s="392"/>
      <c r="CX7" s="392"/>
      <c r="CY7" s="392"/>
      <c r="CZ7" s="392"/>
      <c r="DA7" s="392"/>
      <c r="DB7" s="392"/>
      <c r="DC7" s="392"/>
      <c r="DD7" s="392"/>
      <c r="DE7" s="392"/>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2"/>
      <c r="B8" s="392"/>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c r="AR8" s="392"/>
      <c r="AS8" s="392"/>
      <c r="AT8" s="392"/>
      <c r="AU8" s="392"/>
      <c r="AV8" s="392"/>
      <c r="AW8" s="392"/>
      <c r="AX8" s="392"/>
      <c r="AY8" s="392"/>
      <c r="AZ8" s="392"/>
      <c r="BA8" s="392"/>
      <c r="BB8" s="392"/>
      <c r="BC8" s="392"/>
      <c r="BD8" s="392"/>
      <c r="BE8" s="392"/>
      <c r="BF8" s="392"/>
      <c r="BG8" s="392"/>
      <c r="BH8" s="392"/>
      <c r="BI8" s="392"/>
      <c r="BJ8" s="392"/>
      <c r="BK8" s="392"/>
      <c r="BL8" s="392"/>
      <c r="BM8" s="392"/>
      <c r="BN8" s="392"/>
      <c r="BO8" s="392"/>
      <c r="BP8" s="392"/>
      <c r="BQ8" s="392"/>
      <c r="BR8" s="392"/>
      <c r="BS8" s="392"/>
      <c r="BT8" s="392"/>
      <c r="BU8" s="392"/>
      <c r="BV8" s="392"/>
      <c r="BW8" s="392"/>
      <c r="BX8" s="392"/>
      <c r="BY8" s="392"/>
      <c r="BZ8" s="392"/>
      <c r="CA8" s="392"/>
      <c r="CB8" s="392"/>
      <c r="CC8" s="392"/>
      <c r="CD8" s="392"/>
      <c r="CE8" s="392"/>
      <c r="CF8" s="392"/>
      <c r="CG8" s="392"/>
      <c r="CH8" s="392"/>
      <c r="CI8" s="392"/>
      <c r="CJ8" s="392"/>
      <c r="CK8" s="392"/>
      <c r="CL8" s="392"/>
      <c r="CM8" s="392"/>
      <c r="CN8" s="392"/>
      <c r="CO8" s="392"/>
      <c r="CP8" s="392"/>
      <c r="CQ8" s="392"/>
      <c r="CR8" s="392"/>
      <c r="CS8" s="392"/>
      <c r="CT8" s="392"/>
      <c r="CU8" s="392"/>
      <c r="CV8" s="392"/>
      <c r="CW8" s="392"/>
      <c r="CX8" s="392"/>
      <c r="CY8" s="392"/>
      <c r="CZ8" s="392"/>
      <c r="DA8" s="392"/>
      <c r="DB8" s="392"/>
      <c r="DC8" s="392"/>
      <c r="DD8" s="392"/>
      <c r="DE8" s="392"/>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2"/>
      <c r="B9" s="392"/>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c r="AR9" s="392"/>
      <c r="AS9" s="392"/>
      <c r="AT9" s="392"/>
      <c r="AU9" s="392"/>
      <c r="AV9" s="392"/>
      <c r="AW9" s="392"/>
      <c r="AX9" s="392"/>
      <c r="AY9" s="392"/>
      <c r="AZ9" s="392"/>
      <c r="BA9" s="392"/>
      <c r="BB9" s="392"/>
      <c r="BC9" s="392"/>
      <c r="BD9" s="392"/>
      <c r="BE9" s="392"/>
      <c r="BF9" s="392"/>
      <c r="BG9" s="392"/>
      <c r="BH9" s="392"/>
      <c r="BI9" s="392"/>
      <c r="BJ9" s="392"/>
      <c r="BK9" s="392"/>
      <c r="BL9" s="392"/>
      <c r="BM9" s="392"/>
      <c r="BN9" s="392"/>
      <c r="BO9" s="392"/>
      <c r="BP9" s="392"/>
      <c r="BQ9" s="392"/>
      <c r="BR9" s="392"/>
      <c r="BS9" s="392"/>
      <c r="BT9" s="392"/>
      <c r="BU9" s="392"/>
      <c r="BV9" s="392"/>
      <c r="BW9" s="392"/>
      <c r="BX9" s="392"/>
      <c r="BY9" s="392"/>
      <c r="BZ9" s="392"/>
      <c r="CA9" s="392"/>
      <c r="CB9" s="392"/>
      <c r="CC9" s="392"/>
      <c r="CD9" s="392"/>
      <c r="CE9" s="392"/>
      <c r="CF9" s="392"/>
      <c r="CG9" s="392"/>
      <c r="CH9" s="392"/>
      <c r="CI9" s="392"/>
      <c r="CJ9" s="392"/>
      <c r="CK9" s="392"/>
      <c r="CL9" s="392"/>
      <c r="CM9" s="392"/>
      <c r="CN9" s="392"/>
      <c r="CO9" s="392"/>
      <c r="CP9" s="392"/>
      <c r="CQ9" s="392"/>
      <c r="CR9" s="392"/>
      <c r="CS9" s="392"/>
      <c r="CT9" s="392"/>
      <c r="CU9" s="392"/>
      <c r="CV9" s="392"/>
      <c r="CW9" s="392"/>
      <c r="CX9" s="392"/>
      <c r="CY9" s="392"/>
      <c r="CZ9" s="392"/>
      <c r="DA9" s="392"/>
      <c r="DB9" s="392"/>
      <c r="DC9" s="392"/>
      <c r="DD9" s="392"/>
      <c r="DE9" s="392"/>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2"/>
      <c r="B10" s="392"/>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92"/>
      <c r="AQ10" s="392"/>
      <c r="AR10" s="392"/>
      <c r="AS10" s="392"/>
      <c r="AT10" s="392"/>
      <c r="AU10" s="392"/>
      <c r="AV10" s="392"/>
      <c r="AW10" s="392"/>
      <c r="AX10" s="392"/>
      <c r="AY10" s="392"/>
      <c r="AZ10" s="392"/>
      <c r="BA10" s="392"/>
      <c r="BB10" s="392"/>
      <c r="BC10" s="392"/>
      <c r="BD10" s="392"/>
      <c r="BE10" s="392"/>
      <c r="BF10" s="392"/>
      <c r="BG10" s="392"/>
      <c r="BH10" s="392"/>
      <c r="BI10" s="392"/>
      <c r="BJ10" s="392"/>
      <c r="BK10" s="392"/>
      <c r="BL10" s="392"/>
      <c r="BM10" s="392"/>
      <c r="BN10" s="392"/>
      <c r="BO10" s="392"/>
      <c r="BP10" s="392"/>
      <c r="BQ10" s="392"/>
      <c r="BR10" s="392"/>
      <c r="BS10" s="392"/>
      <c r="BT10" s="392"/>
      <c r="BU10" s="392"/>
      <c r="BV10" s="392"/>
      <c r="BW10" s="392"/>
      <c r="BX10" s="392"/>
      <c r="BY10" s="392"/>
      <c r="BZ10" s="392"/>
      <c r="CA10" s="392"/>
      <c r="CB10" s="392"/>
      <c r="CC10" s="392"/>
      <c r="CD10" s="392"/>
      <c r="CE10" s="392"/>
      <c r="CF10" s="392"/>
      <c r="CG10" s="392"/>
      <c r="CH10" s="392"/>
      <c r="CI10" s="392"/>
      <c r="CJ10" s="392"/>
      <c r="CK10" s="392"/>
      <c r="CL10" s="392"/>
      <c r="CM10" s="392"/>
      <c r="CN10" s="392"/>
      <c r="CO10" s="392"/>
      <c r="CP10" s="392"/>
      <c r="CQ10" s="392"/>
      <c r="CR10" s="392"/>
      <c r="CS10" s="392"/>
      <c r="CT10" s="392"/>
      <c r="CU10" s="392"/>
      <c r="CV10" s="392"/>
      <c r="CW10" s="392"/>
      <c r="CX10" s="392"/>
      <c r="CY10" s="392"/>
      <c r="CZ10" s="392"/>
      <c r="DA10" s="392"/>
      <c r="DB10" s="392"/>
      <c r="DC10" s="392"/>
      <c r="DD10" s="392"/>
      <c r="DE10" s="392"/>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x14ac:dyDescent="0.15">
      <c r="A11" s="392"/>
      <c r="B11" s="392"/>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92"/>
      <c r="AT11" s="392"/>
      <c r="AU11" s="392"/>
      <c r="AV11" s="392"/>
      <c r="AW11" s="392"/>
      <c r="AX11" s="392"/>
      <c r="AY11" s="392"/>
      <c r="AZ11" s="392"/>
      <c r="BA11" s="392"/>
      <c r="BB11" s="392"/>
      <c r="BC11" s="392"/>
      <c r="BD11" s="392"/>
      <c r="BE11" s="392"/>
      <c r="BF11" s="392"/>
      <c r="BG11" s="392"/>
      <c r="BH11" s="392"/>
      <c r="BI11" s="392"/>
      <c r="BJ11" s="392"/>
      <c r="BK11" s="392"/>
      <c r="BL11" s="392"/>
      <c r="BM11" s="392"/>
      <c r="BN11" s="392"/>
      <c r="BO11" s="392"/>
      <c r="BP11" s="392"/>
      <c r="BQ11" s="392"/>
      <c r="BR11" s="392"/>
      <c r="BS11" s="392"/>
      <c r="BT11" s="392"/>
      <c r="BU11" s="392"/>
      <c r="BV11" s="392"/>
      <c r="BW11" s="392"/>
      <c r="BX11" s="392"/>
      <c r="BY11" s="392"/>
      <c r="BZ11" s="392"/>
      <c r="CA11" s="392"/>
      <c r="CB11" s="392"/>
      <c r="CC11" s="392"/>
      <c r="CD11" s="392"/>
      <c r="CE11" s="392"/>
      <c r="CF11" s="392"/>
      <c r="CG11" s="392"/>
      <c r="CH11" s="392"/>
      <c r="CI11" s="392"/>
      <c r="CJ11" s="392"/>
      <c r="CK11" s="392"/>
      <c r="CL11" s="392"/>
      <c r="CM11" s="392"/>
      <c r="CN11" s="392"/>
      <c r="CO11" s="392"/>
      <c r="CP11" s="392"/>
      <c r="CQ11" s="392"/>
      <c r="CR11" s="392"/>
      <c r="CS11" s="392"/>
      <c r="CT11" s="392"/>
      <c r="CU11" s="392"/>
      <c r="CV11" s="392"/>
      <c r="CW11" s="392"/>
      <c r="CX11" s="392"/>
      <c r="CY11" s="392"/>
      <c r="CZ11" s="392"/>
      <c r="DA11" s="392"/>
      <c r="DB11" s="392"/>
      <c r="DC11" s="392"/>
      <c r="DD11" s="392"/>
      <c r="DE11" s="392"/>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2"/>
      <c r="B12" s="392"/>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c r="AI12" s="392"/>
      <c r="AJ12" s="392"/>
      <c r="AK12" s="392"/>
      <c r="AL12" s="392"/>
      <c r="AM12" s="392"/>
      <c r="AN12" s="392"/>
      <c r="AO12" s="392"/>
      <c r="AP12" s="392"/>
      <c r="AQ12" s="392"/>
      <c r="AR12" s="392"/>
      <c r="AS12" s="392"/>
      <c r="AT12" s="392"/>
      <c r="AU12" s="392"/>
      <c r="AV12" s="392"/>
      <c r="AW12" s="392"/>
      <c r="AX12" s="392"/>
      <c r="AY12" s="392"/>
      <c r="AZ12" s="392"/>
      <c r="BA12" s="392"/>
      <c r="BB12" s="392"/>
      <c r="BC12" s="392"/>
      <c r="BD12" s="392"/>
      <c r="BE12" s="392"/>
      <c r="BF12" s="392"/>
      <c r="BG12" s="392"/>
      <c r="BH12" s="392"/>
      <c r="BI12" s="392"/>
      <c r="BJ12" s="392"/>
      <c r="BK12" s="392"/>
      <c r="BL12" s="392"/>
      <c r="BM12" s="392"/>
      <c r="BN12" s="392"/>
      <c r="BO12" s="392"/>
      <c r="BP12" s="392"/>
      <c r="BQ12" s="392"/>
      <c r="BR12" s="392"/>
      <c r="BS12" s="392"/>
      <c r="BT12" s="392"/>
      <c r="BU12" s="392"/>
      <c r="BV12" s="392"/>
      <c r="BW12" s="392"/>
      <c r="BX12" s="392"/>
      <c r="BY12" s="392"/>
      <c r="BZ12" s="392"/>
      <c r="CA12" s="392"/>
      <c r="CB12" s="392"/>
      <c r="CC12" s="392"/>
      <c r="CD12" s="392"/>
      <c r="CE12" s="392"/>
      <c r="CF12" s="392"/>
      <c r="CG12" s="392"/>
      <c r="CH12" s="392"/>
      <c r="CI12" s="392"/>
      <c r="CJ12" s="392"/>
      <c r="CK12" s="392"/>
      <c r="CL12" s="392"/>
      <c r="CM12" s="392"/>
      <c r="CN12" s="392"/>
      <c r="CO12" s="392"/>
      <c r="CP12" s="392"/>
      <c r="CQ12" s="392"/>
      <c r="CR12" s="392"/>
      <c r="CS12" s="392"/>
      <c r="CT12" s="392"/>
      <c r="CU12" s="392"/>
      <c r="CV12" s="392"/>
      <c r="CW12" s="392"/>
      <c r="CX12" s="392"/>
      <c r="CY12" s="392"/>
      <c r="CZ12" s="392"/>
      <c r="DA12" s="392"/>
      <c r="DB12" s="392"/>
      <c r="DC12" s="392"/>
      <c r="DD12" s="392"/>
      <c r="DE12" s="392"/>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x14ac:dyDescent="0.15">
      <c r="A13" s="392"/>
      <c r="B13" s="392"/>
      <c r="C13" s="392"/>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92"/>
      <c r="AI13" s="392"/>
      <c r="AJ13" s="392"/>
      <c r="AK13" s="392"/>
      <c r="AL13" s="392"/>
      <c r="AM13" s="392"/>
      <c r="AN13" s="392"/>
      <c r="AO13" s="392"/>
      <c r="AP13" s="392"/>
      <c r="AQ13" s="392"/>
      <c r="AR13" s="392"/>
      <c r="AS13" s="392"/>
      <c r="AT13" s="392"/>
      <c r="AU13" s="392"/>
      <c r="AV13" s="392"/>
      <c r="AW13" s="392"/>
      <c r="AX13" s="392"/>
      <c r="AY13" s="392"/>
      <c r="AZ13" s="392"/>
      <c r="BA13" s="392"/>
      <c r="BB13" s="392"/>
      <c r="BC13" s="392"/>
      <c r="BD13" s="392"/>
      <c r="BE13" s="392"/>
      <c r="BF13" s="392"/>
      <c r="BG13" s="392"/>
      <c r="BH13" s="392"/>
      <c r="BI13" s="392"/>
      <c r="BJ13" s="392"/>
      <c r="BK13" s="392"/>
      <c r="BL13" s="392"/>
      <c r="BM13" s="392"/>
      <c r="BN13" s="392"/>
      <c r="BO13" s="392"/>
      <c r="BP13" s="392"/>
      <c r="BQ13" s="392"/>
      <c r="BR13" s="392"/>
      <c r="BS13" s="392"/>
      <c r="BT13" s="392"/>
      <c r="BU13" s="392"/>
      <c r="BV13" s="392"/>
      <c r="BW13" s="392"/>
      <c r="BX13" s="392"/>
      <c r="BY13" s="392"/>
      <c r="BZ13" s="392"/>
      <c r="CA13" s="392"/>
      <c r="CB13" s="392"/>
      <c r="CC13" s="392"/>
      <c r="CD13" s="392"/>
      <c r="CE13" s="392"/>
      <c r="CF13" s="392"/>
      <c r="CG13" s="392"/>
      <c r="CH13" s="392"/>
      <c r="CI13" s="392"/>
      <c r="CJ13" s="392"/>
      <c r="CK13" s="392"/>
      <c r="CL13" s="392"/>
      <c r="CM13" s="392"/>
      <c r="CN13" s="392"/>
      <c r="CO13" s="392"/>
      <c r="CP13" s="392"/>
      <c r="CQ13" s="392"/>
      <c r="CR13" s="392"/>
      <c r="CS13" s="392"/>
      <c r="CT13" s="392"/>
      <c r="CU13" s="392"/>
      <c r="CV13" s="392"/>
      <c r="CW13" s="392"/>
      <c r="CX13" s="392"/>
      <c r="CY13" s="392"/>
      <c r="CZ13" s="392"/>
      <c r="DA13" s="392"/>
      <c r="DB13" s="392"/>
      <c r="DC13" s="392"/>
      <c r="DD13" s="392"/>
      <c r="DE13" s="392"/>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2"/>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2"/>
      <c r="AQ14" s="392"/>
      <c r="AR14" s="392"/>
      <c r="AS14" s="392"/>
      <c r="AT14" s="392"/>
      <c r="AU14" s="392"/>
      <c r="AV14" s="392"/>
      <c r="AW14" s="392"/>
      <c r="AX14" s="392"/>
      <c r="AY14" s="392"/>
      <c r="AZ14" s="392"/>
      <c r="BA14" s="392"/>
      <c r="BB14" s="392"/>
      <c r="BC14" s="392"/>
      <c r="BD14" s="392"/>
      <c r="BE14" s="392"/>
      <c r="BF14" s="392"/>
      <c r="BG14" s="392"/>
      <c r="BH14" s="392"/>
      <c r="BI14" s="392"/>
      <c r="BJ14" s="392"/>
      <c r="BK14" s="392"/>
      <c r="BL14" s="392"/>
      <c r="BM14" s="392"/>
      <c r="BN14" s="392"/>
      <c r="BO14" s="392"/>
      <c r="BP14" s="392"/>
      <c r="BQ14" s="392"/>
      <c r="BR14" s="392"/>
      <c r="BS14" s="392"/>
      <c r="BT14" s="392"/>
      <c r="BU14" s="392"/>
      <c r="BV14" s="392"/>
      <c r="BW14" s="392"/>
      <c r="BX14" s="392"/>
      <c r="BY14" s="392"/>
      <c r="BZ14" s="392"/>
      <c r="CA14" s="392"/>
      <c r="CB14" s="392"/>
      <c r="CC14" s="392"/>
      <c r="CD14" s="392"/>
      <c r="CE14" s="392"/>
      <c r="CF14" s="392"/>
      <c r="CG14" s="392"/>
      <c r="CH14" s="392"/>
      <c r="CI14" s="392"/>
      <c r="CJ14" s="392"/>
      <c r="CK14" s="392"/>
      <c r="CL14" s="392"/>
      <c r="CM14" s="392"/>
      <c r="CN14" s="392"/>
      <c r="CO14" s="392"/>
      <c r="CP14" s="392"/>
      <c r="CQ14" s="392"/>
      <c r="CR14" s="392"/>
      <c r="CS14" s="392"/>
      <c r="CT14" s="392"/>
      <c r="CU14" s="392"/>
      <c r="CV14" s="392"/>
      <c r="CW14" s="392"/>
      <c r="CX14" s="392"/>
      <c r="CY14" s="392"/>
      <c r="CZ14" s="392"/>
      <c r="DA14" s="392"/>
      <c r="DB14" s="392"/>
      <c r="DC14" s="392"/>
      <c r="DD14" s="392"/>
      <c r="DE14" s="392"/>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1"/>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c r="AP15" s="392"/>
      <c r="AQ15" s="392"/>
      <c r="AR15" s="392"/>
      <c r="AS15" s="392"/>
      <c r="AT15" s="392"/>
      <c r="AU15" s="392"/>
      <c r="AV15" s="392"/>
      <c r="AW15" s="392"/>
      <c r="AX15" s="392"/>
      <c r="AY15" s="392"/>
      <c r="AZ15" s="392"/>
      <c r="BA15" s="392"/>
      <c r="BB15" s="392"/>
      <c r="BC15" s="392"/>
      <c r="BD15" s="392"/>
      <c r="BE15" s="392"/>
      <c r="BF15" s="392"/>
      <c r="BG15" s="392"/>
      <c r="BH15" s="392"/>
      <c r="BI15" s="392"/>
      <c r="BJ15" s="392"/>
      <c r="BK15" s="392"/>
      <c r="BL15" s="392"/>
      <c r="BM15" s="392"/>
      <c r="BN15" s="392"/>
      <c r="BO15" s="392"/>
      <c r="BP15" s="392"/>
      <c r="BQ15" s="392"/>
      <c r="BR15" s="392"/>
      <c r="BS15" s="392"/>
      <c r="BT15" s="392"/>
      <c r="BU15" s="392"/>
      <c r="BV15" s="392"/>
      <c r="BW15" s="392"/>
      <c r="BX15" s="392"/>
      <c r="BY15" s="392"/>
      <c r="BZ15" s="392"/>
      <c r="CA15" s="392"/>
      <c r="CB15" s="392"/>
      <c r="CC15" s="392"/>
      <c r="CD15" s="392"/>
      <c r="CE15" s="392"/>
      <c r="CF15" s="392"/>
      <c r="CG15" s="392"/>
      <c r="CH15" s="392"/>
      <c r="CI15" s="392"/>
      <c r="CJ15" s="392"/>
      <c r="CK15" s="392"/>
      <c r="CL15" s="392"/>
      <c r="CM15" s="392"/>
      <c r="CN15" s="392"/>
      <c r="CO15" s="392"/>
      <c r="CP15" s="392"/>
      <c r="CQ15" s="392"/>
      <c r="CR15" s="392"/>
      <c r="CS15" s="392"/>
      <c r="CT15" s="392"/>
      <c r="CU15" s="392"/>
      <c r="CV15" s="392"/>
      <c r="CW15" s="392"/>
      <c r="CX15" s="392"/>
      <c r="CY15" s="392"/>
      <c r="CZ15" s="392"/>
      <c r="DA15" s="392"/>
      <c r="DB15" s="392"/>
      <c r="DC15" s="392"/>
      <c r="DD15" s="392"/>
      <c r="DE15" s="392"/>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1"/>
      <c r="B16" s="392"/>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2"/>
      <c r="AJ16" s="392"/>
      <c r="AK16" s="392"/>
      <c r="AL16" s="392"/>
      <c r="AM16" s="392"/>
      <c r="AN16" s="392"/>
      <c r="AO16" s="392"/>
      <c r="AP16" s="392"/>
      <c r="AQ16" s="392"/>
      <c r="AR16" s="392"/>
      <c r="AS16" s="392"/>
      <c r="AT16" s="392"/>
      <c r="AU16" s="392"/>
      <c r="AV16" s="392"/>
      <c r="AW16" s="392"/>
      <c r="AX16" s="392"/>
      <c r="AY16" s="392"/>
      <c r="AZ16" s="392"/>
      <c r="BA16" s="392"/>
      <c r="BB16" s="392"/>
      <c r="BC16" s="392"/>
      <c r="BD16" s="392"/>
      <c r="BE16" s="392"/>
      <c r="BF16" s="392"/>
      <c r="BG16" s="392"/>
      <c r="BH16" s="392"/>
      <c r="BI16" s="392"/>
      <c r="BJ16" s="392"/>
      <c r="BK16" s="392"/>
      <c r="BL16" s="392"/>
      <c r="BM16" s="392"/>
      <c r="BN16" s="392"/>
      <c r="BO16" s="392"/>
      <c r="BP16" s="392"/>
      <c r="BQ16" s="392"/>
      <c r="BR16" s="392"/>
      <c r="BS16" s="392"/>
      <c r="BT16" s="392"/>
      <c r="BU16" s="392"/>
      <c r="BV16" s="392"/>
      <c r="BW16" s="392"/>
      <c r="BX16" s="392"/>
      <c r="BY16" s="392"/>
      <c r="BZ16" s="392"/>
      <c r="CA16" s="392"/>
      <c r="CB16" s="392"/>
      <c r="CC16" s="392"/>
      <c r="CD16" s="392"/>
      <c r="CE16" s="392"/>
      <c r="CF16" s="392"/>
      <c r="CG16" s="392"/>
      <c r="CH16" s="392"/>
      <c r="CI16" s="392"/>
      <c r="CJ16" s="392"/>
      <c r="CK16" s="392"/>
      <c r="CL16" s="392"/>
      <c r="CM16" s="392"/>
      <c r="CN16" s="392"/>
      <c r="CO16" s="392"/>
      <c r="CP16" s="392"/>
      <c r="CQ16" s="392"/>
      <c r="CR16" s="392"/>
      <c r="CS16" s="392"/>
      <c r="CT16" s="392"/>
      <c r="CU16" s="392"/>
      <c r="CV16" s="392"/>
      <c r="CW16" s="392"/>
      <c r="CX16" s="392"/>
      <c r="CY16" s="392"/>
      <c r="CZ16" s="392"/>
      <c r="DA16" s="392"/>
      <c r="DB16" s="392"/>
      <c r="DC16" s="392"/>
      <c r="DD16" s="392"/>
      <c r="DE16" s="392"/>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1"/>
      <c r="B17" s="392"/>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c r="AV17" s="392"/>
      <c r="AW17" s="392"/>
      <c r="AX17" s="392"/>
      <c r="AY17" s="392"/>
      <c r="AZ17" s="392"/>
      <c r="BA17" s="392"/>
      <c r="BB17" s="392"/>
      <c r="BC17" s="392"/>
      <c r="BD17" s="392"/>
      <c r="BE17" s="392"/>
      <c r="BF17" s="392"/>
      <c r="BG17" s="392"/>
      <c r="BH17" s="392"/>
      <c r="BI17" s="392"/>
      <c r="BJ17" s="392"/>
      <c r="BK17" s="392"/>
      <c r="BL17" s="392"/>
      <c r="BM17" s="392"/>
      <c r="BN17" s="392"/>
      <c r="BO17" s="392"/>
      <c r="BP17" s="392"/>
      <c r="BQ17" s="392"/>
      <c r="BR17" s="392"/>
      <c r="BS17" s="392"/>
      <c r="BT17" s="392"/>
      <c r="BU17" s="392"/>
      <c r="BV17" s="392"/>
      <c r="BW17" s="392"/>
      <c r="BX17" s="392"/>
      <c r="BY17" s="392"/>
      <c r="BZ17" s="392"/>
      <c r="CA17" s="392"/>
      <c r="CB17" s="392"/>
      <c r="CC17" s="392"/>
      <c r="CD17" s="392"/>
      <c r="CE17" s="392"/>
      <c r="CF17" s="392"/>
      <c r="CG17" s="392"/>
      <c r="CH17" s="392"/>
      <c r="CI17" s="392"/>
      <c r="CJ17" s="392"/>
      <c r="CK17" s="392"/>
      <c r="CL17" s="392"/>
      <c r="CM17" s="392"/>
      <c r="CN17" s="392"/>
      <c r="CO17" s="392"/>
      <c r="CP17" s="392"/>
      <c r="CQ17" s="392"/>
      <c r="CR17" s="392"/>
      <c r="CS17" s="392"/>
      <c r="CT17" s="392"/>
      <c r="CU17" s="392"/>
      <c r="CV17" s="392"/>
      <c r="CW17" s="392"/>
      <c r="CX17" s="392"/>
      <c r="CY17" s="392"/>
      <c r="CZ17" s="392"/>
      <c r="DA17" s="392"/>
      <c r="DB17" s="392"/>
      <c r="DC17" s="392"/>
      <c r="DD17" s="392"/>
      <c r="DE17" s="392"/>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1"/>
      <c r="B18" s="392"/>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92"/>
      <c r="AT18" s="392"/>
      <c r="AU18" s="392"/>
      <c r="AV18" s="392"/>
      <c r="AW18" s="392"/>
      <c r="AX18" s="392"/>
      <c r="AY18" s="392"/>
      <c r="AZ18" s="392"/>
      <c r="BA18" s="392"/>
      <c r="BB18" s="392"/>
      <c r="BC18" s="392"/>
      <c r="BD18" s="392"/>
      <c r="BE18" s="392"/>
      <c r="BF18" s="392"/>
      <c r="BG18" s="392"/>
      <c r="BH18" s="392"/>
      <c r="BI18" s="392"/>
      <c r="BJ18" s="392"/>
      <c r="BK18" s="392"/>
      <c r="BL18" s="392"/>
      <c r="BM18" s="392"/>
      <c r="BN18" s="392"/>
      <c r="BO18" s="392"/>
      <c r="BP18" s="392"/>
      <c r="BQ18" s="392"/>
      <c r="BR18" s="392"/>
      <c r="BS18" s="392"/>
      <c r="BT18" s="392"/>
      <c r="BU18" s="392"/>
      <c r="BV18" s="392"/>
      <c r="BW18" s="392"/>
      <c r="BX18" s="392"/>
      <c r="BY18" s="392"/>
      <c r="BZ18" s="392"/>
      <c r="CA18" s="392"/>
      <c r="CB18" s="392"/>
      <c r="CC18" s="392"/>
      <c r="CD18" s="392"/>
      <c r="CE18" s="392"/>
      <c r="CF18" s="392"/>
      <c r="CG18" s="392"/>
      <c r="CH18" s="392"/>
      <c r="CI18" s="392"/>
      <c r="CJ18" s="392"/>
      <c r="CK18" s="392"/>
      <c r="CL18" s="392"/>
      <c r="CM18" s="392"/>
      <c r="CN18" s="392"/>
      <c r="CO18" s="392"/>
      <c r="CP18" s="392"/>
      <c r="CQ18" s="392"/>
      <c r="CR18" s="392"/>
      <c r="CS18" s="392"/>
      <c r="CT18" s="392"/>
      <c r="CU18" s="392"/>
      <c r="CV18" s="392"/>
      <c r="CW18" s="392"/>
      <c r="CX18" s="392"/>
      <c r="CY18" s="392"/>
      <c r="CZ18" s="392"/>
      <c r="DA18" s="392"/>
      <c r="DB18" s="392"/>
      <c r="DC18" s="392"/>
      <c r="DD18" s="392"/>
      <c r="DE18" s="392"/>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1"/>
      <c r="DE19" s="391"/>
    </row>
    <row r="20" spans="1:351" x14ac:dyDescent="0.15">
      <c r="DD20" s="391"/>
      <c r="DE20" s="391"/>
    </row>
    <row r="21" spans="1:351" ht="17.25" x14ac:dyDescent="0.15">
      <c r="B21" s="393"/>
      <c r="C21" s="394"/>
      <c r="D21" s="394"/>
      <c r="E21" s="394"/>
      <c r="F21" s="394"/>
      <c r="G21" s="394"/>
      <c r="H21" s="394"/>
      <c r="I21" s="394"/>
      <c r="J21" s="394"/>
      <c r="K21" s="394"/>
      <c r="L21" s="394"/>
      <c r="M21" s="394"/>
      <c r="N21" s="395"/>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394"/>
      <c r="AM21" s="394"/>
      <c r="AN21" s="394"/>
      <c r="AO21" s="394"/>
      <c r="AP21" s="394"/>
      <c r="AQ21" s="394"/>
      <c r="AR21" s="394"/>
      <c r="AS21" s="394"/>
      <c r="AT21" s="395"/>
      <c r="AU21" s="394"/>
      <c r="AV21" s="394"/>
      <c r="AW21" s="394"/>
      <c r="AX21" s="394"/>
      <c r="AY21" s="394"/>
      <c r="AZ21" s="394"/>
      <c r="BA21" s="394"/>
      <c r="BB21" s="394"/>
      <c r="BC21" s="394"/>
      <c r="BD21" s="394"/>
      <c r="BE21" s="394"/>
      <c r="BF21" s="395"/>
      <c r="BG21" s="394"/>
      <c r="BH21" s="394"/>
      <c r="BI21" s="394"/>
      <c r="BJ21" s="394"/>
      <c r="BK21" s="394"/>
      <c r="BL21" s="394"/>
      <c r="BM21" s="394"/>
      <c r="BN21" s="394"/>
      <c r="BO21" s="394"/>
      <c r="BP21" s="394"/>
      <c r="BQ21" s="394"/>
      <c r="BR21" s="395"/>
      <c r="BS21" s="394"/>
      <c r="BT21" s="394"/>
      <c r="BU21" s="394"/>
      <c r="BV21" s="394"/>
      <c r="BW21" s="394"/>
      <c r="BX21" s="394"/>
      <c r="BY21" s="394"/>
      <c r="BZ21" s="394"/>
      <c r="CA21" s="394"/>
      <c r="CB21" s="394"/>
      <c r="CC21" s="394"/>
      <c r="CD21" s="395"/>
      <c r="CE21" s="394"/>
      <c r="CF21" s="394"/>
      <c r="CG21" s="394"/>
      <c r="CH21" s="394"/>
      <c r="CI21" s="394"/>
      <c r="CJ21" s="394"/>
      <c r="CK21" s="394"/>
      <c r="CL21" s="394"/>
      <c r="CM21" s="394"/>
      <c r="CN21" s="394"/>
      <c r="CO21" s="394"/>
      <c r="CP21" s="395"/>
      <c r="CQ21" s="394"/>
      <c r="CR21" s="394"/>
      <c r="CS21" s="394"/>
      <c r="CT21" s="394"/>
      <c r="CU21" s="394"/>
      <c r="CV21" s="394"/>
      <c r="CW21" s="394"/>
      <c r="CX21" s="394"/>
      <c r="CY21" s="394"/>
      <c r="CZ21" s="394"/>
      <c r="DA21" s="394"/>
      <c r="DB21" s="395"/>
      <c r="DC21" s="394"/>
      <c r="DD21" s="396"/>
      <c r="DE21" s="391"/>
      <c r="MM21" s="397"/>
    </row>
    <row r="22" spans="1:351" ht="17.25" x14ac:dyDescent="0.15">
      <c r="B22" s="398"/>
      <c r="MM22" s="397"/>
    </row>
    <row r="23" spans="1:351" x14ac:dyDescent="0.15">
      <c r="B23" s="398"/>
    </row>
    <row r="24" spans="1:351" x14ac:dyDescent="0.15">
      <c r="B24" s="398"/>
    </row>
    <row r="25" spans="1:351" x14ac:dyDescent="0.15">
      <c r="B25" s="398"/>
    </row>
    <row r="26" spans="1:351" x14ac:dyDescent="0.15">
      <c r="B26" s="398"/>
    </row>
    <row r="27" spans="1:351" x14ac:dyDescent="0.15">
      <c r="B27" s="398"/>
    </row>
    <row r="28" spans="1:351" x14ac:dyDescent="0.15">
      <c r="B28" s="398"/>
    </row>
    <row r="29" spans="1:351" x14ac:dyDescent="0.15">
      <c r="B29" s="398"/>
    </row>
    <row r="30" spans="1:351" x14ac:dyDescent="0.15">
      <c r="B30" s="398"/>
    </row>
    <row r="31" spans="1:351" x14ac:dyDescent="0.15">
      <c r="B31" s="398"/>
    </row>
    <row r="32" spans="1:351" x14ac:dyDescent="0.15">
      <c r="B32" s="398"/>
    </row>
    <row r="33" spans="2:109" x14ac:dyDescent="0.15">
      <c r="B33" s="398"/>
    </row>
    <row r="34" spans="2:109" x14ac:dyDescent="0.15">
      <c r="B34" s="398"/>
    </row>
    <row r="35" spans="2:109" x14ac:dyDescent="0.15">
      <c r="B35" s="398"/>
    </row>
    <row r="36" spans="2:109" x14ac:dyDescent="0.15">
      <c r="B36" s="398"/>
    </row>
    <row r="37" spans="2:109" x14ac:dyDescent="0.15">
      <c r="B37" s="398"/>
    </row>
    <row r="38" spans="2:109" x14ac:dyDescent="0.15">
      <c r="B38" s="398"/>
    </row>
    <row r="39" spans="2:109" x14ac:dyDescent="0.15">
      <c r="B39" s="400"/>
      <c r="C39" s="401"/>
      <c r="D39" s="401"/>
      <c r="E39" s="401"/>
      <c r="F39" s="401"/>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1"/>
      <c r="AN39" s="401"/>
      <c r="AO39" s="401"/>
      <c r="AP39" s="401"/>
      <c r="AQ39" s="401"/>
      <c r="AR39" s="401"/>
      <c r="AS39" s="401"/>
      <c r="AT39" s="401"/>
      <c r="AU39" s="401"/>
      <c r="AV39" s="401"/>
      <c r="AW39" s="401"/>
      <c r="AX39" s="401"/>
      <c r="AY39" s="401"/>
      <c r="AZ39" s="401"/>
      <c r="BA39" s="401"/>
      <c r="BB39" s="401"/>
      <c r="BC39" s="401"/>
      <c r="BD39" s="401"/>
      <c r="BE39" s="401"/>
      <c r="BF39" s="401"/>
      <c r="BG39" s="401"/>
      <c r="BH39" s="401"/>
      <c r="BI39" s="401"/>
      <c r="BJ39" s="401"/>
      <c r="BK39" s="401"/>
      <c r="BL39" s="401"/>
      <c r="BM39" s="401"/>
      <c r="BN39" s="401"/>
      <c r="BO39" s="401"/>
      <c r="BP39" s="401"/>
      <c r="BQ39" s="401"/>
      <c r="BR39" s="401"/>
      <c r="BS39" s="401"/>
      <c r="BT39" s="401"/>
      <c r="BU39" s="401"/>
      <c r="BV39" s="401"/>
      <c r="BW39" s="401"/>
      <c r="BX39" s="401"/>
      <c r="BY39" s="401"/>
      <c r="BZ39" s="401"/>
      <c r="CA39" s="401"/>
      <c r="CB39" s="401"/>
      <c r="CC39" s="401"/>
      <c r="CD39" s="401"/>
      <c r="CE39" s="401"/>
      <c r="CF39" s="401"/>
      <c r="CG39" s="401"/>
      <c r="CH39" s="401"/>
      <c r="CI39" s="401"/>
      <c r="CJ39" s="401"/>
      <c r="CK39" s="401"/>
      <c r="CL39" s="401"/>
      <c r="CM39" s="401"/>
      <c r="CN39" s="401"/>
      <c r="CO39" s="401"/>
      <c r="CP39" s="401"/>
      <c r="CQ39" s="401"/>
      <c r="CR39" s="401"/>
      <c r="CS39" s="401"/>
      <c r="CT39" s="401"/>
      <c r="CU39" s="401"/>
      <c r="CV39" s="401"/>
      <c r="CW39" s="401"/>
      <c r="CX39" s="401"/>
      <c r="CY39" s="401"/>
      <c r="CZ39" s="401"/>
      <c r="DA39" s="401"/>
      <c r="DB39" s="401"/>
      <c r="DC39" s="401"/>
      <c r="DD39" s="402"/>
    </row>
    <row r="40" spans="2:109" x14ac:dyDescent="0.15">
      <c r="B40" s="403"/>
      <c r="DD40" s="403"/>
      <c r="DE40" s="391"/>
    </row>
    <row r="41" spans="2:109" ht="17.25" x14ac:dyDescent="0.15">
      <c r="B41" s="404" t="s">
        <v>602</v>
      </c>
      <c r="C41" s="394"/>
      <c r="D41" s="394"/>
      <c r="E41" s="394"/>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394"/>
      <c r="AU41" s="394"/>
      <c r="AV41" s="394"/>
      <c r="AW41" s="394"/>
      <c r="AX41" s="394"/>
      <c r="AY41" s="394"/>
      <c r="AZ41" s="394"/>
      <c r="BA41" s="394"/>
      <c r="BB41" s="394"/>
      <c r="BC41" s="394"/>
      <c r="BD41" s="394"/>
      <c r="BE41" s="394"/>
      <c r="BF41" s="394"/>
      <c r="BG41" s="394"/>
      <c r="BH41" s="394"/>
      <c r="BI41" s="394"/>
      <c r="BJ41" s="394"/>
      <c r="BK41" s="394"/>
      <c r="BL41" s="394"/>
      <c r="BM41" s="394"/>
      <c r="BN41" s="394"/>
      <c r="BO41" s="394"/>
      <c r="BP41" s="394"/>
      <c r="BQ41" s="394"/>
      <c r="BR41" s="394"/>
      <c r="BS41" s="394"/>
      <c r="BT41" s="394"/>
      <c r="BU41" s="394"/>
      <c r="BV41" s="394"/>
      <c r="BW41" s="394"/>
      <c r="BX41" s="394"/>
      <c r="BY41" s="394"/>
      <c r="BZ41" s="394"/>
      <c r="CA41" s="394"/>
      <c r="CB41" s="394"/>
      <c r="CC41" s="394"/>
      <c r="CD41" s="394"/>
      <c r="CE41" s="394"/>
      <c r="CF41" s="394"/>
      <c r="CG41" s="394"/>
      <c r="CH41" s="394"/>
      <c r="CI41" s="394"/>
      <c r="CJ41" s="394"/>
      <c r="CK41" s="394"/>
      <c r="CL41" s="394"/>
      <c r="CM41" s="394"/>
      <c r="CN41" s="394"/>
      <c r="CO41" s="394"/>
      <c r="CP41" s="394"/>
      <c r="CQ41" s="394"/>
      <c r="CR41" s="394"/>
      <c r="CS41" s="394"/>
      <c r="CT41" s="394"/>
      <c r="CU41" s="394"/>
      <c r="CV41" s="394"/>
      <c r="CW41" s="394"/>
      <c r="CX41" s="394"/>
      <c r="CY41" s="394"/>
      <c r="CZ41" s="394"/>
      <c r="DA41" s="394"/>
      <c r="DB41" s="394"/>
      <c r="DC41" s="394"/>
      <c r="DD41" s="396"/>
    </row>
    <row r="42" spans="2:109" x14ac:dyDescent="0.15">
      <c r="B42" s="398"/>
      <c r="G42" s="405"/>
      <c r="I42" s="406"/>
      <c r="J42" s="406"/>
      <c r="K42" s="406"/>
      <c r="AM42" s="405"/>
      <c r="AN42" s="405" t="s">
        <v>603</v>
      </c>
      <c r="AP42" s="406"/>
      <c r="AQ42" s="406"/>
      <c r="AR42" s="406"/>
      <c r="AY42" s="405"/>
      <c r="BA42" s="406"/>
      <c r="BB42" s="406"/>
      <c r="BC42" s="406"/>
      <c r="BK42" s="405"/>
      <c r="BM42" s="406"/>
      <c r="BN42" s="406"/>
      <c r="BO42" s="406"/>
      <c r="BW42" s="405"/>
      <c r="BY42" s="406"/>
      <c r="BZ42" s="406"/>
      <c r="CA42" s="406"/>
      <c r="CI42" s="405"/>
      <c r="CK42" s="406"/>
      <c r="CL42" s="406"/>
      <c r="CM42" s="406"/>
      <c r="CU42" s="405"/>
      <c r="CW42" s="406"/>
      <c r="CX42" s="406"/>
      <c r="CY42" s="406"/>
    </row>
    <row r="43" spans="2:109" ht="13.5" customHeight="1" x14ac:dyDescent="0.15">
      <c r="B43" s="398"/>
      <c r="AN43" s="1312" t="s">
        <v>611</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8"/>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8"/>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8"/>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8"/>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8"/>
      <c r="H48" s="407"/>
      <c r="I48" s="407"/>
      <c r="J48" s="407"/>
      <c r="AN48" s="407"/>
      <c r="AO48" s="407"/>
      <c r="AP48" s="407"/>
      <c r="AZ48" s="407"/>
      <c r="BA48" s="407"/>
      <c r="BB48" s="407"/>
      <c r="BL48" s="407"/>
      <c r="BM48" s="407"/>
      <c r="BN48" s="407"/>
      <c r="BX48" s="407"/>
      <c r="BY48" s="407"/>
      <c r="BZ48" s="407"/>
      <c r="CJ48" s="407"/>
      <c r="CK48" s="407"/>
      <c r="CL48" s="407"/>
      <c r="CV48" s="407"/>
      <c r="CW48" s="407"/>
      <c r="CX48" s="407"/>
    </row>
    <row r="49" spans="1:109" x14ac:dyDescent="0.15">
      <c r="B49" s="398"/>
      <c r="AN49" s="391" t="s">
        <v>604</v>
      </c>
    </row>
    <row r="50" spans="1:109" x14ac:dyDescent="0.15">
      <c r="B50" s="398"/>
      <c r="G50" s="1321"/>
      <c r="H50" s="1321"/>
      <c r="I50" s="1321"/>
      <c r="J50" s="1321"/>
      <c r="K50" s="408"/>
      <c r="L50" s="408"/>
      <c r="M50" s="409"/>
      <c r="N50" s="409"/>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562</v>
      </c>
      <c r="BQ50" s="1325"/>
      <c r="BR50" s="1325"/>
      <c r="BS50" s="1325"/>
      <c r="BT50" s="1325"/>
      <c r="BU50" s="1325"/>
      <c r="BV50" s="1325"/>
      <c r="BW50" s="1325"/>
      <c r="BX50" s="1325" t="s">
        <v>563</v>
      </c>
      <c r="BY50" s="1325"/>
      <c r="BZ50" s="1325"/>
      <c r="CA50" s="1325"/>
      <c r="CB50" s="1325"/>
      <c r="CC50" s="1325"/>
      <c r="CD50" s="1325"/>
      <c r="CE50" s="1325"/>
      <c r="CF50" s="1325" t="s">
        <v>564</v>
      </c>
      <c r="CG50" s="1325"/>
      <c r="CH50" s="1325"/>
      <c r="CI50" s="1325"/>
      <c r="CJ50" s="1325"/>
      <c r="CK50" s="1325"/>
      <c r="CL50" s="1325"/>
      <c r="CM50" s="1325"/>
      <c r="CN50" s="1325" t="s">
        <v>565</v>
      </c>
      <c r="CO50" s="1325"/>
      <c r="CP50" s="1325"/>
      <c r="CQ50" s="1325"/>
      <c r="CR50" s="1325"/>
      <c r="CS50" s="1325"/>
      <c r="CT50" s="1325"/>
      <c r="CU50" s="1325"/>
      <c r="CV50" s="1325" t="s">
        <v>566</v>
      </c>
      <c r="CW50" s="1325"/>
      <c r="CX50" s="1325"/>
      <c r="CY50" s="1325"/>
      <c r="CZ50" s="1325"/>
      <c r="DA50" s="1325"/>
      <c r="DB50" s="1325"/>
      <c r="DC50" s="1325"/>
    </row>
    <row r="51" spans="1:109" ht="13.5" customHeight="1" x14ac:dyDescent="0.15">
      <c r="B51" s="398"/>
      <c r="G51" s="1331"/>
      <c r="H51" s="1331"/>
      <c r="I51" s="1329"/>
      <c r="J51" s="1329"/>
      <c r="K51" s="1327"/>
      <c r="L51" s="1327"/>
      <c r="M51" s="1327"/>
      <c r="N51" s="1327"/>
      <c r="AM51" s="407"/>
      <c r="AN51" s="1328" t="s">
        <v>605</v>
      </c>
      <c r="AO51" s="1328"/>
      <c r="AP51" s="1328"/>
      <c r="AQ51" s="1328"/>
      <c r="AR51" s="1328"/>
      <c r="AS51" s="1328"/>
      <c r="AT51" s="1328"/>
      <c r="AU51" s="1328"/>
      <c r="AV51" s="1328"/>
      <c r="AW51" s="1328"/>
      <c r="AX51" s="1328"/>
      <c r="AY51" s="1328"/>
      <c r="AZ51" s="1328"/>
      <c r="BA51" s="1328"/>
      <c r="BB51" s="1328" t="s">
        <v>606</v>
      </c>
      <c r="BC51" s="1328"/>
      <c r="BD51" s="1328"/>
      <c r="BE51" s="1328"/>
      <c r="BF51" s="1328"/>
      <c r="BG51" s="1328"/>
      <c r="BH51" s="1328"/>
      <c r="BI51" s="1328"/>
      <c r="BJ51" s="1328"/>
      <c r="BK51" s="1328"/>
      <c r="BL51" s="1328"/>
      <c r="BM51" s="1328"/>
      <c r="BN51" s="1328"/>
      <c r="BO51" s="1328"/>
      <c r="BP51" s="1326">
        <v>58</v>
      </c>
      <c r="BQ51" s="1326"/>
      <c r="BR51" s="1326"/>
      <c r="BS51" s="1326"/>
      <c r="BT51" s="1326"/>
      <c r="BU51" s="1326"/>
      <c r="BV51" s="1326"/>
      <c r="BW51" s="1326"/>
      <c r="BX51" s="1326">
        <v>45.6</v>
      </c>
      <c r="BY51" s="1326"/>
      <c r="BZ51" s="1326"/>
      <c r="CA51" s="1326"/>
      <c r="CB51" s="1326"/>
      <c r="CC51" s="1326"/>
      <c r="CD51" s="1326"/>
      <c r="CE51" s="1326"/>
      <c r="CF51" s="1326">
        <v>45.9</v>
      </c>
      <c r="CG51" s="1326"/>
      <c r="CH51" s="1326"/>
      <c r="CI51" s="1326"/>
      <c r="CJ51" s="1326"/>
      <c r="CK51" s="1326"/>
      <c r="CL51" s="1326"/>
      <c r="CM51" s="1326"/>
      <c r="CN51" s="1326">
        <v>22.8</v>
      </c>
      <c r="CO51" s="1326"/>
      <c r="CP51" s="1326"/>
      <c r="CQ51" s="1326"/>
      <c r="CR51" s="1326"/>
      <c r="CS51" s="1326"/>
      <c r="CT51" s="1326"/>
      <c r="CU51" s="1326"/>
      <c r="CV51" s="1326">
        <v>15.8</v>
      </c>
      <c r="CW51" s="1326"/>
      <c r="CX51" s="1326"/>
      <c r="CY51" s="1326"/>
      <c r="CZ51" s="1326"/>
      <c r="DA51" s="1326"/>
      <c r="DB51" s="1326"/>
      <c r="DC51" s="1326"/>
    </row>
    <row r="52" spans="1:109" x14ac:dyDescent="0.15">
      <c r="B52" s="398"/>
      <c r="G52" s="1331"/>
      <c r="H52" s="1331"/>
      <c r="I52" s="1329"/>
      <c r="J52" s="1329"/>
      <c r="K52" s="1327"/>
      <c r="L52" s="1327"/>
      <c r="M52" s="1327"/>
      <c r="N52" s="1327"/>
      <c r="AM52" s="407"/>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x14ac:dyDescent="0.15">
      <c r="A53" s="406"/>
      <c r="B53" s="398"/>
      <c r="G53" s="1331"/>
      <c r="H53" s="1331"/>
      <c r="I53" s="1321"/>
      <c r="J53" s="1321"/>
      <c r="K53" s="1327"/>
      <c r="L53" s="1327"/>
      <c r="M53" s="1327"/>
      <c r="N53" s="1327"/>
      <c r="AM53" s="407"/>
      <c r="AN53" s="1328"/>
      <c r="AO53" s="1328"/>
      <c r="AP53" s="1328"/>
      <c r="AQ53" s="1328"/>
      <c r="AR53" s="1328"/>
      <c r="AS53" s="1328"/>
      <c r="AT53" s="1328"/>
      <c r="AU53" s="1328"/>
      <c r="AV53" s="1328"/>
      <c r="AW53" s="1328"/>
      <c r="AX53" s="1328"/>
      <c r="AY53" s="1328"/>
      <c r="AZ53" s="1328"/>
      <c r="BA53" s="1328"/>
      <c r="BB53" s="1328" t="s">
        <v>607</v>
      </c>
      <c r="BC53" s="1328"/>
      <c r="BD53" s="1328"/>
      <c r="BE53" s="1328"/>
      <c r="BF53" s="1328"/>
      <c r="BG53" s="1328"/>
      <c r="BH53" s="1328"/>
      <c r="BI53" s="1328"/>
      <c r="BJ53" s="1328"/>
      <c r="BK53" s="1328"/>
      <c r="BL53" s="1328"/>
      <c r="BM53" s="1328"/>
      <c r="BN53" s="1328"/>
      <c r="BO53" s="1328"/>
      <c r="BP53" s="1326">
        <v>54.3</v>
      </c>
      <c r="BQ53" s="1326"/>
      <c r="BR53" s="1326"/>
      <c r="BS53" s="1326"/>
      <c r="BT53" s="1326"/>
      <c r="BU53" s="1326"/>
      <c r="BV53" s="1326"/>
      <c r="BW53" s="1326"/>
      <c r="BX53" s="1326">
        <v>55.6</v>
      </c>
      <c r="BY53" s="1326"/>
      <c r="BZ53" s="1326"/>
      <c r="CA53" s="1326"/>
      <c r="CB53" s="1326"/>
      <c r="CC53" s="1326"/>
      <c r="CD53" s="1326"/>
      <c r="CE53" s="1326"/>
      <c r="CF53" s="1326">
        <v>56.7</v>
      </c>
      <c r="CG53" s="1326"/>
      <c r="CH53" s="1326"/>
      <c r="CI53" s="1326"/>
      <c r="CJ53" s="1326"/>
      <c r="CK53" s="1326"/>
      <c r="CL53" s="1326"/>
      <c r="CM53" s="1326"/>
      <c r="CN53" s="1326">
        <v>58.5</v>
      </c>
      <c r="CO53" s="1326"/>
      <c r="CP53" s="1326"/>
      <c r="CQ53" s="1326"/>
      <c r="CR53" s="1326"/>
      <c r="CS53" s="1326"/>
      <c r="CT53" s="1326"/>
      <c r="CU53" s="1326"/>
      <c r="CV53" s="1326">
        <v>61.3</v>
      </c>
      <c r="CW53" s="1326"/>
      <c r="CX53" s="1326"/>
      <c r="CY53" s="1326"/>
      <c r="CZ53" s="1326"/>
      <c r="DA53" s="1326"/>
      <c r="DB53" s="1326"/>
      <c r="DC53" s="1326"/>
    </row>
    <row r="54" spans="1:109" x14ac:dyDescent="0.15">
      <c r="A54" s="406"/>
      <c r="B54" s="398"/>
      <c r="G54" s="1331"/>
      <c r="H54" s="1331"/>
      <c r="I54" s="1321"/>
      <c r="J54" s="1321"/>
      <c r="K54" s="1327"/>
      <c r="L54" s="1327"/>
      <c r="M54" s="1327"/>
      <c r="N54" s="1327"/>
      <c r="AM54" s="407"/>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x14ac:dyDescent="0.15">
      <c r="A55" s="406"/>
      <c r="B55" s="398"/>
      <c r="G55" s="1321"/>
      <c r="H55" s="1321"/>
      <c r="I55" s="1321"/>
      <c r="J55" s="1321"/>
      <c r="K55" s="1327"/>
      <c r="L55" s="1327"/>
      <c r="M55" s="1327"/>
      <c r="N55" s="1327"/>
      <c r="AN55" s="1325" t="s">
        <v>608</v>
      </c>
      <c r="AO55" s="1325"/>
      <c r="AP55" s="1325"/>
      <c r="AQ55" s="1325"/>
      <c r="AR55" s="1325"/>
      <c r="AS55" s="1325"/>
      <c r="AT55" s="1325"/>
      <c r="AU55" s="1325"/>
      <c r="AV55" s="1325"/>
      <c r="AW55" s="1325"/>
      <c r="AX55" s="1325"/>
      <c r="AY55" s="1325"/>
      <c r="AZ55" s="1325"/>
      <c r="BA55" s="1325"/>
      <c r="BB55" s="1328" t="s">
        <v>606</v>
      </c>
      <c r="BC55" s="1328"/>
      <c r="BD55" s="1328"/>
      <c r="BE55" s="1328"/>
      <c r="BF55" s="1328"/>
      <c r="BG55" s="1328"/>
      <c r="BH55" s="1328"/>
      <c r="BI55" s="1328"/>
      <c r="BJ55" s="1328"/>
      <c r="BK55" s="1328"/>
      <c r="BL55" s="1328"/>
      <c r="BM55" s="1328"/>
      <c r="BN55" s="1328"/>
      <c r="BO55" s="1328"/>
      <c r="BP55" s="1326">
        <v>54.6</v>
      </c>
      <c r="BQ55" s="1326"/>
      <c r="BR55" s="1326"/>
      <c r="BS55" s="1326"/>
      <c r="BT55" s="1326"/>
      <c r="BU55" s="1326"/>
      <c r="BV55" s="1326"/>
      <c r="BW55" s="1326"/>
      <c r="BX55" s="1326">
        <v>53.2</v>
      </c>
      <c r="BY55" s="1326"/>
      <c r="BZ55" s="1326"/>
      <c r="CA55" s="1326"/>
      <c r="CB55" s="1326"/>
      <c r="CC55" s="1326"/>
      <c r="CD55" s="1326"/>
      <c r="CE55" s="1326"/>
      <c r="CF55" s="1326">
        <v>47.9</v>
      </c>
      <c r="CG55" s="1326"/>
      <c r="CH55" s="1326"/>
      <c r="CI55" s="1326"/>
      <c r="CJ55" s="1326"/>
      <c r="CK55" s="1326"/>
      <c r="CL55" s="1326"/>
      <c r="CM55" s="1326"/>
      <c r="CN55" s="1326">
        <v>49</v>
      </c>
      <c r="CO55" s="1326"/>
      <c r="CP55" s="1326"/>
      <c r="CQ55" s="1326"/>
      <c r="CR55" s="1326"/>
      <c r="CS55" s="1326"/>
      <c r="CT55" s="1326"/>
      <c r="CU55" s="1326"/>
      <c r="CV55" s="1326">
        <v>41.3</v>
      </c>
      <c r="CW55" s="1326"/>
      <c r="CX55" s="1326"/>
      <c r="CY55" s="1326"/>
      <c r="CZ55" s="1326"/>
      <c r="DA55" s="1326"/>
      <c r="DB55" s="1326"/>
      <c r="DC55" s="1326"/>
    </row>
    <row r="56" spans="1:109" x14ac:dyDescent="0.15">
      <c r="A56" s="406"/>
      <c r="B56" s="398"/>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6" customFormat="1" x14ac:dyDescent="0.15">
      <c r="B57" s="410"/>
      <c r="G57" s="1321"/>
      <c r="H57" s="1321"/>
      <c r="I57" s="1330"/>
      <c r="J57" s="1330"/>
      <c r="K57" s="1327"/>
      <c r="L57" s="1327"/>
      <c r="M57" s="1327"/>
      <c r="N57" s="1327"/>
      <c r="AM57" s="391"/>
      <c r="AN57" s="1325"/>
      <c r="AO57" s="1325"/>
      <c r="AP57" s="1325"/>
      <c r="AQ57" s="1325"/>
      <c r="AR57" s="1325"/>
      <c r="AS57" s="1325"/>
      <c r="AT57" s="1325"/>
      <c r="AU57" s="1325"/>
      <c r="AV57" s="1325"/>
      <c r="AW57" s="1325"/>
      <c r="AX57" s="1325"/>
      <c r="AY57" s="1325"/>
      <c r="AZ57" s="1325"/>
      <c r="BA57" s="1325"/>
      <c r="BB57" s="1328" t="s">
        <v>607</v>
      </c>
      <c r="BC57" s="1328"/>
      <c r="BD57" s="1328"/>
      <c r="BE57" s="1328"/>
      <c r="BF57" s="1328"/>
      <c r="BG57" s="1328"/>
      <c r="BH57" s="1328"/>
      <c r="BI57" s="1328"/>
      <c r="BJ57" s="1328"/>
      <c r="BK57" s="1328"/>
      <c r="BL57" s="1328"/>
      <c r="BM57" s="1328"/>
      <c r="BN57" s="1328"/>
      <c r="BO57" s="1328"/>
      <c r="BP57" s="1326">
        <v>58.3</v>
      </c>
      <c r="BQ57" s="1326"/>
      <c r="BR57" s="1326"/>
      <c r="BS57" s="1326"/>
      <c r="BT57" s="1326"/>
      <c r="BU57" s="1326"/>
      <c r="BV57" s="1326"/>
      <c r="BW57" s="1326"/>
      <c r="BX57" s="1326">
        <v>59.6</v>
      </c>
      <c r="BY57" s="1326"/>
      <c r="BZ57" s="1326"/>
      <c r="CA57" s="1326"/>
      <c r="CB57" s="1326"/>
      <c r="CC57" s="1326"/>
      <c r="CD57" s="1326"/>
      <c r="CE57" s="1326"/>
      <c r="CF57" s="1326">
        <v>60.8</v>
      </c>
      <c r="CG57" s="1326"/>
      <c r="CH57" s="1326"/>
      <c r="CI57" s="1326"/>
      <c r="CJ57" s="1326"/>
      <c r="CK57" s="1326"/>
      <c r="CL57" s="1326"/>
      <c r="CM57" s="1326"/>
      <c r="CN57" s="1326">
        <v>61</v>
      </c>
      <c r="CO57" s="1326"/>
      <c r="CP57" s="1326"/>
      <c r="CQ57" s="1326"/>
      <c r="CR57" s="1326"/>
      <c r="CS57" s="1326"/>
      <c r="CT57" s="1326"/>
      <c r="CU57" s="1326"/>
      <c r="CV57" s="1326">
        <v>63</v>
      </c>
      <c r="CW57" s="1326"/>
      <c r="CX57" s="1326"/>
      <c r="CY57" s="1326"/>
      <c r="CZ57" s="1326"/>
      <c r="DA57" s="1326"/>
      <c r="DB57" s="1326"/>
      <c r="DC57" s="1326"/>
      <c r="DD57" s="411"/>
      <c r="DE57" s="410"/>
    </row>
    <row r="58" spans="1:109" s="406" customFormat="1" x14ac:dyDescent="0.15">
      <c r="A58" s="391"/>
      <c r="B58" s="410"/>
      <c r="G58" s="1321"/>
      <c r="H58" s="1321"/>
      <c r="I58" s="1330"/>
      <c r="J58" s="1330"/>
      <c r="K58" s="1327"/>
      <c r="L58" s="1327"/>
      <c r="M58" s="1327"/>
      <c r="N58" s="1327"/>
      <c r="AM58" s="391"/>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1"/>
      <c r="DE58" s="410"/>
    </row>
    <row r="59" spans="1:109" s="406" customFormat="1" x14ac:dyDescent="0.15">
      <c r="A59" s="391"/>
      <c r="B59" s="410"/>
      <c r="K59" s="412"/>
      <c r="L59" s="412"/>
      <c r="M59" s="412"/>
      <c r="N59" s="412"/>
      <c r="AQ59" s="412"/>
      <c r="AR59" s="412"/>
      <c r="AS59" s="412"/>
      <c r="AT59" s="412"/>
      <c r="BC59" s="412"/>
      <c r="BD59" s="412"/>
      <c r="BE59" s="412"/>
      <c r="BF59" s="412"/>
      <c r="BO59" s="412"/>
      <c r="BP59" s="412"/>
      <c r="BQ59" s="412"/>
      <c r="BR59" s="412"/>
      <c r="CA59" s="412"/>
      <c r="CB59" s="412"/>
      <c r="CC59" s="412"/>
      <c r="CD59" s="412"/>
      <c r="CM59" s="412"/>
      <c r="CN59" s="412"/>
      <c r="CO59" s="412"/>
      <c r="CP59" s="412"/>
      <c r="CY59" s="412"/>
      <c r="CZ59" s="412"/>
      <c r="DA59" s="412"/>
      <c r="DB59" s="412"/>
      <c r="DC59" s="412"/>
      <c r="DD59" s="411"/>
      <c r="DE59" s="410"/>
    </row>
    <row r="60" spans="1:109" s="406" customFormat="1" x14ac:dyDescent="0.15">
      <c r="A60" s="391"/>
      <c r="B60" s="410"/>
      <c r="K60" s="412"/>
      <c r="L60" s="412"/>
      <c r="M60" s="412"/>
      <c r="N60" s="412"/>
      <c r="AQ60" s="412"/>
      <c r="AR60" s="412"/>
      <c r="AS60" s="412"/>
      <c r="AT60" s="412"/>
      <c r="BC60" s="412"/>
      <c r="BD60" s="412"/>
      <c r="BE60" s="412"/>
      <c r="BF60" s="412"/>
      <c r="BO60" s="412"/>
      <c r="BP60" s="412"/>
      <c r="BQ60" s="412"/>
      <c r="BR60" s="412"/>
      <c r="CA60" s="412"/>
      <c r="CB60" s="412"/>
      <c r="CC60" s="412"/>
      <c r="CD60" s="412"/>
      <c r="CM60" s="412"/>
      <c r="CN60" s="412"/>
      <c r="CO60" s="412"/>
      <c r="CP60" s="412"/>
      <c r="CY60" s="412"/>
      <c r="CZ60" s="412"/>
      <c r="DA60" s="412"/>
      <c r="DB60" s="412"/>
      <c r="DC60" s="412"/>
      <c r="DD60" s="411"/>
      <c r="DE60" s="410"/>
    </row>
    <row r="61" spans="1:109" s="406" customFormat="1" x14ac:dyDescent="0.15">
      <c r="A61" s="391"/>
      <c r="B61" s="413"/>
      <c r="C61" s="414"/>
      <c r="D61" s="414"/>
      <c r="E61" s="414"/>
      <c r="F61" s="414"/>
      <c r="G61" s="414"/>
      <c r="H61" s="414"/>
      <c r="I61" s="414"/>
      <c r="J61" s="414"/>
      <c r="K61" s="414"/>
      <c r="L61" s="414"/>
      <c r="M61" s="415"/>
      <c r="N61" s="415"/>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5"/>
      <c r="AT61" s="415"/>
      <c r="AU61" s="414"/>
      <c r="AV61" s="414"/>
      <c r="AW61" s="414"/>
      <c r="AX61" s="414"/>
      <c r="AY61" s="414"/>
      <c r="AZ61" s="414"/>
      <c r="BA61" s="414"/>
      <c r="BB61" s="414"/>
      <c r="BC61" s="414"/>
      <c r="BD61" s="414"/>
      <c r="BE61" s="415"/>
      <c r="BF61" s="415"/>
      <c r="BG61" s="414"/>
      <c r="BH61" s="414"/>
      <c r="BI61" s="414"/>
      <c r="BJ61" s="414"/>
      <c r="BK61" s="414"/>
      <c r="BL61" s="414"/>
      <c r="BM61" s="414"/>
      <c r="BN61" s="414"/>
      <c r="BO61" s="414"/>
      <c r="BP61" s="414"/>
      <c r="BQ61" s="415"/>
      <c r="BR61" s="415"/>
      <c r="BS61" s="414"/>
      <c r="BT61" s="414"/>
      <c r="BU61" s="414"/>
      <c r="BV61" s="414"/>
      <c r="BW61" s="414"/>
      <c r="BX61" s="414"/>
      <c r="BY61" s="414"/>
      <c r="BZ61" s="414"/>
      <c r="CA61" s="414"/>
      <c r="CB61" s="414"/>
      <c r="CC61" s="415"/>
      <c r="CD61" s="415"/>
      <c r="CE61" s="414"/>
      <c r="CF61" s="414"/>
      <c r="CG61" s="414"/>
      <c r="CH61" s="414"/>
      <c r="CI61" s="414"/>
      <c r="CJ61" s="414"/>
      <c r="CK61" s="414"/>
      <c r="CL61" s="414"/>
      <c r="CM61" s="414"/>
      <c r="CN61" s="414"/>
      <c r="CO61" s="415"/>
      <c r="CP61" s="415"/>
      <c r="CQ61" s="414"/>
      <c r="CR61" s="414"/>
      <c r="CS61" s="414"/>
      <c r="CT61" s="414"/>
      <c r="CU61" s="414"/>
      <c r="CV61" s="414"/>
      <c r="CW61" s="414"/>
      <c r="CX61" s="414"/>
      <c r="CY61" s="414"/>
      <c r="CZ61" s="414"/>
      <c r="DA61" s="415"/>
      <c r="DB61" s="415"/>
      <c r="DC61" s="415"/>
      <c r="DD61" s="416"/>
      <c r="DE61" s="410"/>
    </row>
    <row r="62" spans="1:109" x14ac:dyDescent="0.15">
      <c r="B62" s="403"/>
      <c r="C62" s="403"/>
      <c r="D62" s="403"/>
      <c r="E62" s="403"/>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3"/>
      <c r="AY62" s="403"/>
      <c r="AZ62" s="403"/>
      <c r="BA62" s="403"/>
      <c r="BB62" s="403"/>
      <c r="BC62" s="403"/>
      <c r="BD62" s="403"/>
      <c r="BE62" s="403"/>
      <c r="BF62" s="403"/>
      <c r="BG62" s="403"/>
      <c r="BH62" s="403"/>
      <c r="BI62" s="403"/>
      <c r="BJ62" s="403"/>
      <c r="BK62" s="403"/>
      <c r="BL62" s="403"/>
      <c r="BM62" s="403"/>
      <c r="BN62" s="403"/>
      <c r="BO62" s="403"/>
      <c r="BP62" s="403"/>
      <c r="BQ62" s="403"/>
      <c r="BR62" s="403"/>
      <c r="BS62" s="403"/>
      <c r="BT62" s="403"/>
      <c r="BU62" s="403"/>
      <c r="BV62" s="403"/>
      <c r="BW62" s="403"/>
      <c r="BX62" s="403"/>
      <c r="BY62" s="403"/>
      <c r="BZ62" s="403"/>
      <c r="CA62" s="403"/>
      <c r="CB62" s="403"/>
      <c r="CC62" s="403"/>
      <c r="CD62" s="403"/>
      <c r="CE62" s="403"/>
      <c r="CF62" s="403"/>
      <c r="CG62" s="403"/>
      <c r="CH62" s="403"/>
      <c r="CI62" s="403"/>
      <c r="CJ62" s="403"/>
      <c r="CK62" s="403"/>
      <c r="CL62" s="403"/>
      <c r="CM62" s="403"/>
      <c r="CN62" s="403"/>
      <c r="CO62" s="403"/>
      <c r="CP62" s="403"/>
      <c r="CQ62" s="403"/>
      <c r="CR62" s="403"/>
      <c r="CS62" s="403"/>
      <c r="CT62" s="403"/>
      <c r="CU62" s="403"/>
      <c r="CV62" s="403"/>
      <c r="CW62" s="403"/>
      <c r="CX62" s="403"/>
      <c r="CY62" s="403"/>
      <c r="CZ62" s="403"/>
      <c r="DA62" s="403"/>
      <c r="DB62" s="403"/>
      <c r="DC62" s="403"/>
      <c r="DD62" s="403"/>
      <c r="DE62" s="391"/>
    </row>
    <row r="63" spans="1:109" ht="17.25" x14ac:dyDescent="0.15">
      <c r="B63" s="417" t="s">
        <v>609</v>
      </c>
    </row>
    <row r="64" spans="1:109" x14ac:dyDescent="0.15">
      <c r="B64" s="398"/>
      <c r="G64" s="405"/>
      <c r="I64" s="418"/>
      <c r="J64" s="418"/>
      <c r="K64" s="418"/>
      <c r="L64" s="418"/>
      <c r="M64" s="418"/>
      <c r="N64" s="419"/>
      <c r="AM64" s="405"/>
      <c r="AN64" s="405" t="s">
        <v>603</v>
      </c>
      <c r="AP64" s="406"/>
      <c r="AQ64" s="406"/>
      <c r="AR64" s="406"/>
      <c r="AY64" s="405"/>
      <c r="BA64" s="406"/>
      <c r="BB64" s="406"/>
      <c r="BC64" s="406"/>
      <c r="BK64" s="405"/>
      <c r="BM64" s="406"/>
      <c r="BN64" s="406"/>
      <c r="BO64" s="406"/>
      <c r="BW64" s="405"/>
      <c r="BY64" s="406"/>
      <c r="BZ64" s="406"/>
      <c r="CA64" s="406"/>
      <c r="CI64" s="405"/>
      <c r="CK64" s="406"/>
      <c r="CL64" s="406"/>
      <c r="CM64" s="406"/>
      <c r="CU64" s="405"/>
      <c r="CW64" s="406"/>
      <c r="CX64" s="406"/>
      <c r="CY64" s="406"/>
    </row>
    <row r="65" spans="2:107" x14ac:dyDescent="0.15">
      <c r="B65" s="398"/>
      <c r="AN65" s="1312" t="s">
        <v>612</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8"/>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8"/>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8"/>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8"/>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8"/>
      <c r="H70" s="420"/>
      <c r="I70" s="420"/>
      <c r="J70" s="421"/>
      <c r="K70" s="421"/>
      <c r="L70" s="422"/>
      <c r="M70" s="421"/>
      <c r="N70" s="422"/>
      <c r="AN70" s="407"/>
      <c r="AO70" s="407"/>
      <c r="AP70" s="407"/>
      <c r="AZ70" s="407"/>
      <c r="BA70" s="407"/>
      <c r="BB70" s="407"/>
      <c r="BL70" s="407"/>
      <c r="BM70" s="407"/>
      <c r="BN70" s="407"/>
      <c r="BX70" s="407"/>
      <c r="BY70" s="407"/>
      <c r="BZ70" s="407"/>
      <c r="CJ70" s="407"/>
      <c r="CK70" s="407"/>
      <c r="CL70" s="407"/>
      <c r="CV70" s="407"/>
      <c r="CW70" s="407"/>
      <c r="CX70" s="407"/>
    </row>
    <row r="71" spans="2:107" x14ac:dyDescent="0.15">
      <c r="B71" s="398"/>
      <c r="G71" s="423"/>
      <c r="I71" s="424"/>
      <c r="J71" s="421"/>
      <c r="K71" s="421"/>
      <c r="L71" s="422"/>
      <c r="M71" s="421"/>
      <c r="N71" s="422"/>
      <c r="AM71" s="423"/>
      <c r="AN71" s="391" t="s">
        <v>604</v>
      </c>
    </row>
    <row r="72" spans="2:107" x14ac:dyDescent="0.15">
      <c r="B72" s="398"/>
      <c r="G72" s="1321"/>
      <c r="H72" s="1321"/>
      <c r="I72" s="1321"/>
      <c r="J72" s="1321"/>
      <c r="K72" s="408"/>
      <c r="L72" s="408"/>
      <c r="M72" s="409"/>
      <c r="N72" s="409"/>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562</v>
      </c>
      <c r="BQ72" s="1325"/>
      <c r="BR72" s="1325"/>
      <c r="BS72" s="1325"/>
      <c r="BT72" s="1325"/>
      <c r="BU72" s="1325"/>
      <c r="BV72" s="1325"/>
      <c r="BW72" s="1325"/>
      <c r="BX72" s="1325" t="s">
        <v>563</v>
      </c>
      <c r="BY72" s="1325"/>
      <c r="BZ72" s="1325"/>
      <c r="CA72" s="1325"/>
      <c r="CB72" s="1325"/>
      <c r="CC72" s="1325"/>
      <c r="CD72" s="1325"/>
      <c r="CE72" s="1325"/>
      <c r="CF72" s="1325" t="s">
        <v>564</v>
      </c>
      <c r="CG72" s="1325"/>
      <c r="CH72" s="1325"/>
      <c r="CI72" s="1325"/>
      <c r="CJ72" s="1325"/>
      <c r="CK72" s="1325"/>
      <c r="CL72" s="1325"/>
      <c r="CM72" s="1325"/>
      <c r="CN72" s="1325" t="s">
        <v>565</v>
      </c>
      <c r="CO72" s="1325"/>
      <c r="CP72" s="1325"/>
      <c r="CQ72" s="1325"/>
      <c r="CR72" s="1325"/>
      <c r="CS72" s="1325"/>
      <c r="CT72" s="1325"/>
      <c r="CU72" s="1325"/>
      <c r="CV72" s="1325" t="s">
        <v>566</v>
      </c>
      <c r="CW72" s="1325"/>
      <c r="CX72" s="1325"/>
      <c r="CY72" s="1325"/>
      <c r="CZ72" s="1325"/>
      <c r="DA72" s="1325"/>
      <c r="DB72" s="1325"/>
      <c r="DC72" s="1325"/>
    </row>
    <row r="73" spans="2:107" x14ac:dyDescent="0.15">
      <c r="B73" s="398"/>
      <c r="G73" s="1331"/>
      <c r="H73" s="1331"/>
      <c r="I73" s="1331"/>
      <c r="J73" s="1331"/>
      <c r="K73" s="1332"/>
      <c r="L73" s="1332"/>
      <c r="M73" s="1332"/>
      <c r="N73" s="1332"/>
      <c r="AM73" s="407"/>
      <c r="AN73" s="1328" t="s">
        <v>605</v>
      </c>
      <c r="AO73" s="1328"/>
      <c r="AP73" s="1328"/>
      <c r="AQ73" s="1328"/>
      <c r="AR73" s="1328"/>
      <c r="AS73" s="1328"/>
      <c r="AT73" s="1328"/>
      <c r="AU73" s="1328"/>
      <c r="AV73" s="1328"/>
      <c r="AW73" s="1328"/>
      <c r="AX73" s="1328"/>
      <c r="AY73" s="1328"/>
      <c r="AZ73" s="1328"/>
      <c r="BA73" s="1328"/>
      <c r="BB73" s="1328" t="s">
        <v>606</v>
      </c>
      <c r="BC73" s="1328"/>
      <c r="BD73" s="1328"/>
      <c r="BE73" s="1328"/>
      <c r="BF73" s="1328"/>
      <c r="BG73" s="1328"/>
      <c r="BH73" s="1328"/>
      <c r="BI73" s="1328"/>
      <c r="BJ73" s="1328"/>
      <c r="BK73" s="1328"/>
      <c r="BL73" s="1328"/>
      <c r="BM73" s="1328"/>
      <c r="BN73" s="1328"/>
      <c r="BO73" s="1328"/>
      <c r="BP73" s="1326">
        <v>58</v>
      </c>
      <c r="BQ73" s="1326"/>
      <c r="BR73" s="1326"/>
      <c r="BS73" s="1326"/>
      <c r="BT73" s="1326"/>
      <c r="BU73" s="1326"/>
      <c r="BV73" s="1326"/>
      <c r="BW73" s="1326"/>
      <c r="BX73" s="1326">
        <v>45.6</v>
      </c>
      <c r="BY73" s="1326"/>
      <c r="BZ73" s="1326"/>
      <c r="CA73" s="1326"/>
      <c r="CB73" s="1326"/>
      <c r="CC73" s="1326"/>
      <c r="CD73" s="1326"/>
      <c r="CE73" s="1326"/>
      <c r="CF73" s="1326">
        <v>45.9</v>
      </c>
      <c r="CG73" s="1326"/>
      <c r="CH73" s="1326"/>
      <c r="CI73" s="1326"/>
      <c r="CJ73" s="1326"/>
      <c r="CK73" s="1326"/>
      <c r="CL73" s="1326"/>
      <c r="CM73" s="1326"/>
      <c r="CN73" s="1326">
        <v>22.8</v>
      </c>
      <c r="CO73" s="1326"/>
      <c r="CP73" s="1326"/>
      <c r="CQ73" s="1326"/>
      <c r="CR73" s="1326"/>
      <c r="CS73" s="1326"/>
      <c r="CT73" s="1326"/>
      <c r="CU73" s="1326"/>
      <c r="CV73" s="1326">
        <v>15.8</v>
      </c>
      <c r="CW73" s="1326"/>
      <c r="CX73" s="1326"/>
      <c r="CY73" s="1326"/>
      <c r="CZ73" s="1326"/>
      <c r="DA73" s="1326"/>
      <c r="DB73" s="1326"/>
      <c r="DC73" s="1326"/>
    </row>
    <row r="74" spans="2:107" x14ac:dyDescent="0.15">
      <c r="B74" s="398"/>
      <c r="G74" s="1331"/>
      <c r="H74" s="1331"/>
      <c r="I74" s="1331"/>
      <c r="J74" s="1331"/>
      <c r="K74" s="1332"/>
      <c r="L74" s="1332"/>
      <c r="M74" s="1332"/>
      <c r="N74" s="1332"/>
      <c r="AM74" s="407"/>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x14ac:dyDescent="0.15">
      <c r="B75" s="398"/>
      <c r="G75" s="1331"/>
      <c r="H75" s="1331"/>
      <c r="I75" s="1321"/>
      <c r="J75" s="1321"/>
      <c r="K75" s="1327"/>
      <c r="L75" s="1327"/>
      <c r="M75" s="1327"/>
      <c r="N75" s="1327"/>
      <c r="AM75" s="407"/>
      <c r="AN75" s="1328"/>
      <c r="AO75" s="1328"/>
      <c r="AP75" s="1328"/>
      <c r="AQ75" s="1328"/>
      <c r="AR75" s="1328"/>
      <c r="AS75" s="1328"/>
      <c r="AT75" s="1328"/>
      <c r="AU75" s="1328"/>
      <c r="AV75" s="1328"/>
      <c r="AW75" s="1328"/>
      <c r="AX75" s="1328"/>
      <c r="AY75" s="1328"/>
      <c r="AZ75" s="1328"/>
      <c r="BA75" s="1328"/>
      <c r="BB75" s="1328" t="s">
        <v>610</v>
      </c>
      <c r="BC75" s="1328"/>
      <c r="BD75" s="1328"/>
      <c r="BE75" s="1328"/>
      <c r="BF75" s="1328"/>
      <c r="BG75" s="1328"/>
      <c r="BH75" s="1328"/>
      <c r="BI75" s="1328"/>
      <c r="BJ75" s="1328"/>
      <c r="BK75" s="1328"/>
      <c r="BL75" s="1328"/>
      <c r="BM75" s="1328"/>
      <c r="BN75" s="1328"/>
      <c r="BO75" s="1328"/>
      <c r="BP75" s="1326">
        <v>8.8000000000000007</v>
      </c>
      <c r="BQ75" s="1326"/>
      <c r="BR75" s="1326"/>
      <c r="BS75" s="1326"/>
      <c r="BT75" s="1326"/>
      <c r="BU75" s="1326"/>
      <c r="BV75" s="1326"/>
      <c r="BW75" s="1326"/>
      <c r="BX75" s="1326">
        <v>9.1999999999999993</v>
      </c>
      <c r="BY75" s="1326"/>
      <c r="BZ75" s="1326"/>
      <c r="CA75" s="1326"/>
      <c r="CB75" s="1326"/>
      <c r="CC75" s="1326"/>
      <c r="CD75" s="1326"/>
      <c r="CE75" s="1326"/>
      <c r="CF75" s="1326">
        <v>9.4</v>
      </c>
      <c r="CG75" s="1326"/>
      <c r="CH75" s="1326"/>
      <c r="CI75" s="1326"/>
      <c r="CJ75" s="1326"/>
      <c r="CK75" s="1326"/>
      <c r="CL75" s="1326"/>
      <c r="CM75" s="1326"/>
      <c r="CN75" s="1326">
        <v>9.8000000000000007</v>
      </c>
      <c r="CO75" s="1326"/>
      <c r="CP75" s="1326"/>
      <c r="CQ75" s="1326"/>
      <c r="CR75" s="1326"/>
      <c r="CS75" s="1326"/>
      <c r="CT75" s="1326"/>
      <c r="CU75" s="1326"/>
      <c r="CV75" s="1326">
        <v>10</v>
      </c>
      <c r="CW75" s="1326"/>
      <c r="CX75" s="1326"/>
      <c r="CY75" s="1326"/>
      <c r="CZ75" s="1326"/>
      <c r="DA75" s="1326"/>
      <c r="DB75" s="1326"/>
      <c r="DC75" s="1326"/>
    </row>
    <row r="76" spans="2:107" x14ac:dyDescent="0.15">
      <c r="B76" s="398"/>
      <c r="G76" s="1331"/>
      <c r="H76" s="1331"/>
      <c r="I76" s="1321"/>
      <c r="J76" s="1321"/>
      <c r="K76" s="1327"/>
      <c r="L76" s="1327"/>
      <c r="M76" s="1327"/>
      <c r="N76" s="1327"/>
      <c r="AM76" s="407"/>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x14ac:dyDescent="0.15">
      <c r="B77" s="398"/>
      <c r="G77" s="1321"/>
      <c r="H77" s="1321"/>
      <c r="I77" s="1321"/>
      <c r="J77" s="1321"/>
      <c r="K77" s="1332"/>
      <c r="L77" s="1332"/>
      <c r="M77" s="1332"/>
      <c r="N77" s="1332"/>
      <c r="AN77" s="1325" t="s">
        <v>608</v>
      </c>
      <c r="AO77" s="1325"/>
      <c r="AP77" s="1325"/>
      <c r="AQ77" s="1325"/>
      <c r="AR77" s="1325"/>
      <c r="AS77" s="1325"/>
      <c r="AT77" s="1325"/>
      <c r="AU77" s="1325"/>
      <c r="AV77" s="1325"/>
      <c r="AW77" s="1325"/>
      <c r="AX77" s="1325"/>
      <c r="AY77" s="1325"/>
      <c r="AZ77" s="1325"/>
      <c r="BA77" s="1325"/>
      <c r="BB77" s="1328" t="s">
        <v>606</v>
      </c>
      <c r="BC77" s="1328"/>
      <c r="BD77" s="1328"/>
      <c r="BE77" s="1328"/>
      <c r="BF77" s="1328"/>
      <c r="BG77" s="1328"/>
      <c r="BH77" s="1328"/>
      <c r="BI77" s="1328"/>
      <c r="BJ77" s="1328"/>
      <c r="BK77" s="1328"/>
      <c r="BL77" s="1328"/>
      <c r="BM77" s="1328"/>
      <c r="BN77" s="1328"/>
      <c r="BO77" s="1328"/>
      <c r="BP77" s="1326">
        <v>54.6</v>
      </c>
      <c r="BQ77" s="1326"/>
      <c r="BR77" s="1326"/>
      <c r="BS77" s="1326"/>
      <c r="BT77" s="1326"/>
      <c r="BU77" s="1326"/>
      <c r="BV77" s="1326"/>
      <c r="BW77" s="1326"/>
      <c r="BX77" s="1326">
        <v>53.2</v>
      </c>
      <c r="BY77" s="1326"/>
      <c r="BZ77" s="1326"/>
      <c r="CA77" s="1326"/>
      <c r="CB77" s="1326"/>
      <c r="CC77" s="1326"/>
      <c r="CD77" s="1326"/>
      <c r="CE77" s="1326"/>
      <c r="CF77" s="1326">
        <v>47.9</v>
      </c>
      <c r="CG77" s="1326"/>
      <c r="CH77" s="1326"/>
      <c r="CI77" s="1326"/>
      <c r="CJ77" s="1326"/>
      <c r="CK77" s="1326"/>
      <c r="CL77" s="1326"/>
      <c r="CM77" s="1326"/>
      <c r="CN77" s="1326">
        <v>49</v>
      </c>
      <c r="CO77" s="1326"/>
      <c r="CP77" s="1326"/>
      <c r="CQ77" s="1326"/>
      <c r="CR77" s="1326"/>
      <c r="CS77" s="1326"/>
      <c r="CT77" s="1326"/>
      <c r="CU77" s="1326"/>
      <c r="CV77" s="1326">
        <v>41.3</v>
      </c>
      <c r="CW77" s="1326"/>
      <c r="CX77" s="1326"/>
      <c r="CY77" s="1326"/>
      <c r="CZ77" s="1326"/>
      <c r="DA77" s="1326"/>
      <c r="DB77" s="1326"/>
      <c r="DC77" s="1326"/>
    </row>
    <row r="78" spans="2:107" x14ac:dyDescent="0.15">
      <c r="B78" s="398"/>
      <c r="G78" s="1321"/>
      <c r="H78" s="1321"/>
      <c r="I78" s="1321"/>
      <c r="J78" s="1321"/>
      <c r="K78" s="1332"/>
      <c r="L78" s="1332"/>
      <c r="M78" s="1332"/>
      <c r="N78" s="1332"/>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x14ac:dyDescent="0.15">
      <c r="B79" s="398"/>
      <c r="G79" s="1321"/>
      <c r="H79" s="1321"/>
      <c r="I79" s="1330"/>
      <c r="J79" s="1330"/>
      <c r="K79" s="1333"/>
      <c r="L79" s="1333"/>
      <c r="M79" s="1333"/>
      <c r="N79" s="1333"/>
      <c r="AN79" s="1325"/>
      <c r="AO79" s="1325"/>
      <c r="AP79" s="1325"/>
      <c r="AQ79" s="1325"/>
      <c r="AR79" s="1325"/>
      <c r="AS79" s="1325"/>
      <c r="AT79" s="1325"/>
      <c r="AU79" s="1325"/>
      <c r="AV79" s="1325"/>
      <c r="AW79" s="1325"/>
      <c r="AX79" s="1325"/>
      <c r="AY79" s="1325"/>
      <c r="AZ79" s="1325"/>
      <c r="BA79" s="1325"/>
      <c r="BB79" s="1328" t="s">
        <v>610</v>
      </c>
      <c r="BC79" s="1328"/>
      <c r="BD79" s="1328"/>
      <c r="BE79" s="1328"/>
      <c r="BF79" s="1328"/>
      <c r="BG79" s="1328"/>
      <c r="BH79" s="1328"/>
      <c r="BI79" s="1328"/>
      <c r="BJ79" s="1328"/>
      <c r="BK79" s="1328"/>
      <c r="BL79" s="1328"/>
      <c r="BM79" s="1328"/>
      <c r="BN79" s="1328"/>
      <c r="BO79" s="1328"/>
      <c r="BP79" s="1326">
        <v>10</v>
      </c>
      <c r="BQ79" s="1326"/>
      <c r="BR79" s="1326"/>
      <c r="BS79" s="1326"/>
      <c r="BT79" s="1326"/>
      <c r="BU79" s="1326"/>
      <c r="BV79" s="1326"/>
      <c r="BW79" s="1326"/>
      <c r="BX79" s="1326">
        <v>9.8000000000000007</v>
      </c>
      <c r="BY79" s="1326"/>
      <c r="BZ79" s="1326"/>
      <c r="CA79" s="1326"/>
      <c r="CB79" s="1326"/>
      <c r="CC79" s="1326"/>
      <c r="CD79" s="1326"/>
      <c r="CE79" s="1326"/>
      <c r="CF79" s="1326">
        <v>9.6</v>
      </c>
      <c r="CG79" s="1326"/>
      <c r="CH79" s="1326"/>
      <c r="CI79" s="1326"/>
      <c r="CJ79" s="1326"/>
      <c r="CK79" s="1326"/>
      <c r="CL79" s="1326"/>
      <c r="CM79" s="1326"/>
      <c r="CN79" s="1326">
        <v>9.5</v>
      </c>
      <c r="CO79" s="1326"/>
      <c r="CP79" s="1326"/>
      <c r="CQ79" s="1326"/>
      <c r="CR79" s="1326"/>
      <c r="CS79" s="1326"/>
      <c r="CT79" s="1326"/>
      <c r="CU79" s="1326"/>
      <c r="CV79" s="1326">
        <v>9.1999999999999993</v>
      </c>
      <c r="CW79" s="1326"/>
      <c r="CX79" s="1326"/>
      <c r="CY79" s="1326"/>
      <c r="CZ79" s="1326"/>
      <c r="DA79" s="1326"/>
      <c r="DB79" s="1326"/>
      <c r="DC79" s="1326"/>
    </row>
    <row r="80" spans="2:107" x14ac:dyDescent="0.15">
      <c r="B80" s="398"/>
      <c r="G80" s="1321"/>
      <c r="H80" s="1321"/>
      <c r="I80" s="1330"/>
      <c r="J80" s="1330"/>
      <c r="K80" s="1333"/>
      <c r="L80" s="1333"/>
      <c r="M80" s="1333"/>
      <c r="N80" s="1333"/>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x14ac:dyDescent="0.15">
      <c r="B81" s="398"/>
    </row>
    <row r="82" spans="2:109" ht="17.25" x14ac:dyDescent="0.15">
      <c r="B82" s="398"/>
      <c r="K82" s="425"/>
      <c r="L82" s="425"/>
      <c r="M82" s="425"/>
      <c r="N82" s="425"/>
      <c r="AQ82" s="425"/>
      <c r="AR82" s="425"/>
      <c r="AS82" s="425"/>
      <c r="AT82" s="425"/>
      <c r="BC82" s="425"/>
      <c r="BD82" s="425"/>
      <c r="BE82" s="425"/>
      <c r="BF82" s="425"/>
      <c r="BO82" s="425"/>
      <c r="BP82" s="425"/>
      <c r="BQ82" s="425"/>
      <c r="BR82" s="425"/>
      <c r="CA82" s="425"/>
      <c r="CB82" s="425"/>
      <c r="CC82" s="425"/>
      <c r="CD82" s="425"/>
      <c r="CM82" s="425"/>
      <c r="CN82" s="425"/>
      <c r="CO82" s="425"/>
      <c r="CP82" s="425"/>
      <c r="CY82" s="425"/>
      <c r="CZ82" s="425"/>
      <c r="DA82" s="425"/>
      <c r="DB82" s="425"/>
      <c r="DC82" s="425"/>
    </row>
    <row r="83" spans="2:109" x14ac:dyDescent="0.15">
      <c r="B83" s="400"/>
      <c r="C83" s="401"/>
      <c r="D83" s="401"/>
      <c r="E83" s="401"/>
      <c r="F83" s="401"/>
      <c r="G83" s="401"/>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1"/>
      <c r="AQ83" s="401"/>
      <c r="AR83" s="401"/>
      <c r="AS83" s="401"/>
      <c r="AT83" s="401"/>
      <c r="AU83" s="401"/>
      <c r="AV83" s="401"/>
      <c r="AW83" s="401"/>
      <c r="AX83" s="401"/>
      <c r="AY83" s="401"/>
      <c r="AZ83" s="401"/>
      <c r="BA83" s="401"/>
      <c r="BB83" s="401"/>
      <c r="BC83" s="401"/>
      <c r="BD83" s="401"/>
      <c r="BE83" s="401"/>
      <c r="BF83" s="401"/>
      <c r="BG83" s="401"/>
      <c r="BH83" s="401"/>
      <c r="BI83" s="401"/>
      <c r="BJ83" s="401"/>
      <c r="BK83" s="401"/>
      <c r="BL83" s="401"/>
      <c r="BM83" s="401"/>
      <c r="BN83" s="401"/>
      <c r="BO83" s="401"/>
      <c r="BP83" s="401"/>
      <c r="BQ83" s="401"/>
      <c r="BR83" s="401"/>
      <c r="BS83" s="401"/>
      <c r="BT83" s="401"/>
      <c r="BU83" s="401"/>
      <c r="BV83" s="401"/>
      <c r="BW83" s="401"/>
      <c r="BX83" s="401"/>
      <c r="BY83" s="401"/>
      <c r="BZ83" s="401"/>
      <c r="CA83" s="401"/>
      <c r="CB83" s="401"/>
      <c r="CC83" s="401"/>
      <c r="CD83" s="401"/>
      <c r="CE83" s="401"/>
      <c r="CF83" s="401"/>
      <c r="CG83" s="401"/>
      <c r="CH83" s="401"/>
      <c r="CI83" s="401"/>
      <c r="CJ83" s="401"/>
      <c r="CK83" s="401"/>
      <c r="CL83" s="401"/>
      <c r="CM83" s="401"/>
      <c r="CN83" s="401"/>
      <c r="CO83" s="401"/>
      <c r="CP83" s="401"/>
      <c r="CQ83" s="401"/>
      <c r="CR83" s="401"/>
      <c r="CS83" s="401"/>
      <c r="CT83" s="401"/>
      <c r="CU83" s="401"/>
      <c r="CV83" s="401"/>
      <c r="CW83" s="401"/>
      <c r="CX83" s="401"/>
      <c r="CY83" s="401"/>
      <c r="CZ83" s="401"/>
      <c r="DA83" s="401"/>
      <c r="DB83" s="401"/>
      <c r="DC83" s="401"/>
      <c r="DD83" s="402"/>
    </row>
    <row r="84" spans="2:109" x14ac:dyDescent="0.15">
      <c r="DD84" s="391"/>
      <c r="DE84" s="391"/>
    </row>
    <row r="85" spans="2:109" x14ac:dyDescent="0.15">
      <c r="DD85" s="391"/>
      <c r="DE85" s="391"/>
    </row>
    <row r="86" spans="2:109" hidden="1" x14ac:dyDescent="0.15">
      <c r="DD86" s="391"/>
      <c r="DE86" s="391"/>
    </row>
    <row r="87" spans="2:109" hidden="1" x14ac:dyDescent="0.15">
      <c r="K87" s="426"/>
      <c r="AQ87" s="426"/>
      <c r="BC87" s="426"/>
      <c r="BO87" s="426"/>
      <c r="CA87" s="426"/>
      <c r="CM87" s="426"/>
      <c r="CY87" s="426"/>
      <c r="DD87" s="391"/>
      <c r="DE87" s="391"/>
    </row>
    <row r="88" spans="2:109" hidden="1" x14ac:dyDescent="0.15">
      <c r="DD88" s="391"/>
      <c r="DE88" s="391"/>
    </row>
    <row r="89" spans="2:109" hidden="1" x14ac:dyDescent="0.15">
      <c r="DD89" s="391"/>
      <c r="DE89" s="391"/>
    </row>
    <row r="90" spans="2:109" hidden="1" x14ac:dyDescent="0.15">
      <c r="DD90" s="391"/>
      <c r="DE90" s="391"/>
    </row>
    <row r="91" spans="2:109" hidden="1" x14ac:dyDescent="0.15">
      <c r="DD91" s="391"/>
      <c r="DE91" s="391"/>
    </row>
    <row r="92" spans="2:109" ht="13.5" hidden="1" customHeight="1" x14ac:dyDescent="0.15">
      <c r="DD92" s="391"/>
      <c r="DE92" s="391"/>
    </row>
    <row r="93" spans="2:109" ht="13.5" hidden="1" customHeight="1" x14ac:dyDescent="0.15">
      <c r="DD93" s="391"/>
      <c r="DE93" s="391"/>
    </row>
    <row r="94" spans="2:109" ht="13.5" hidden="1" customHeight="1" x14ac:dyDescent="0.15">
      <c r="DD94" s="391"/>
      <c r="DE94" s="391"/>
    </row>
    <row r="95" spans="2:109" ht="13.5" hidden="1" customHeight="1" x14ac:dyDescent="0.15">
      <c r="DD95" s="391"/>
      <c r="DE95" s="391"/>
    </row>
    <row r="96" spans="2:109" ht="13.5" hidden="1" customHeight="1" x14ac:dyDescent="0.15">
      <c r="DD96" s="391"/>
      <c r="DE96" s="391"/>
    </row>
    <row r="97" s="391" customFormat="1" ht="13.5" hidden="1" customHeight="1" x14ac:dyDescent="0.15"/>
    <row r="98" s="391" customFormat="1" ht="13.5" hidden="1" customHeight="1" x14ac:dyDescent="0.15"/>
    <row r="99" s="391" customFormat="1" ht="13.5" hidden="1" customHeight="1" x14ac:dyDescent="0.15"/>
    <row r="100" s="391" customFormat="1" ht="13.5" hidden="1" customHeight="1" x14ac:dyDescent="0.15"/>
    <row r="101" s="391" customFormat="1" ht="13.5" hidden="1" customHeight="1" x14ac:dyDescent="0.15"/>
    <row r="102" s="391" customFormat="1" ht="13.5" hidden="1" customHeight="1" x14ac:dyDescent="0.15"/>
    <row r="103" s="391" customFormat="1" ht="13.5" hidden="1" customHeight="1" x14ac:dyDescent="0.15"/>
    <row r="104" s="391" customFormat="1" ht="13.5" hidden="1" customHeight="1" x14ac:dyDescent="0.15"/>
    <row r="105" s="391" customFormat="1" ht="13.5" hidden="1" customHeight="1" x14ac:dyDescent="0.15"/>
    <row r="106" s="391" customFormat="1" ht="13.5" hidden="1" customHeight="1" x14ac:dyDescent="0.15"/>
    <row r="107" s="391" customFormat="1" ht="13.5" hidden="1" customHeight="1" x14ac:dyDescent="0.15"/>
    <row r="108" s="391" customFormat="1" ht="13.5" hidden="1" customHeight="1" x14ac:dyDescent="0.15"/>
    <row r="109" s="391" customFormat="1" ht="13.5" hidden="1" customHeight="1" x14ac:dyDescent="0.15"/>
    <row r="110" s="391" customFormat="1" ht="13.5" hidden="1" customHeight="1" x14ac:dyDescent="0.15"/>
    <row r="111" s="391" customFormat="1" ht="13.5" hidden="1" customHeight="1" x14ac:dyDescent="0.15"/>
    <row r="112" s="391" customFormat="1" ht="13.5" hidden="1" customHeight="1" x14ac:dyDescent="0.15"/>
    <row r="113" s="391" customFormat="1" ht="13.5" hidden="1" customHeight="1" x14ac:dyDescent="0.15"/>
    <row r="114" s="391" customFormat="1" ht="13.5" hidden="1" customHeight="1" x14ac:dyDescent="0.15"/>
    <row r="115" s="391" customFormat="1" ht="13.5" hidden="1" customHeight="1" x14ac:dyDescent="0.15"/>
    <row r="116" s="391" customFormat="1" ht="13.5" hidden="1" customHeight="1" x14ac:dyDescent="0.15"/>
    <row r="117" s="391" customFormat="1" ht="13.5" hidden="1" customHeight="1" x14ac:dyDescent="0.15"/>
    <row r="118" s="391" customFormat="1" ht="13.5" hidden="1" customHeight="1" x14ac:dyDescent="0.15"/>
    <row r="119" s="391" customFormat="1" ht="13.5" hidden="1" customHeight="1" x14ac:dyDescent="0.15"/>
    <row r="120" s="391" customFormat="1" ht="13.5" hidden="1" customHeight="1" x14ac:dyDescent="0.15"/>
    <row r="121" s="391" customFormat="1" ht="13.5" hidden="1" customHeight="1" x14ac:dyDescent="0.15"/>
    <row r="122" s="391" customFormat="1" ht="13.5" hidden="1" customHeight="1" x14ac:dyDescent="0.15"/>
    <row r="123" s="391" customFormat="1" ht="13.5" hidden="1" customHeight="1" x14ac:dyDescent="0.15"/>
    <row r="124" s="391" customFormat="1" ht="13.5" hidden="1" customHeight="1" x14ac:dyDescent="0.15"/>
    <row r="125" s="391" customFormat="1" ht="13.5" hidden="1" customHeight="1" x14ac:dyDescent="0.15"/>
    <row r="126" s="391" customFormat="1" ht="13.5" hidden="1" customHeight="1" x14ac:dyDescent="0.15"/>
    <row r="127" s="391" customFormat="1" ht="13.5" hidden="1" customHeight="1" x14ac:dyDescent="0.15"/>
    <row r="128" s="391" customFormat="1" ht="13.5" hidden="1" customHeight="1" x14ac:dyDescent="0.15"/>
    <row r="129" s="391" customFormat="1" ht="13.5" hidden="1" customHeight="1" x14ac:dyDescent="0.15"/>
    <row r="130" s="391" customFormat="1" ht="13.5" hidden="1" customHeight="1" x14ac:dyDescent="0.15"/>
    <row r="131" s="391" customFormat="1" ht="13.5" hidden="1" customHeight="1" x14ac:dyDescent="0.15"/>
    <row r="132" s="391" customFormat="1" ht="13.5" hidden="1" customHeight="1" x14ac:dyDescent="0.15"/>
    <row r="133" s="391" customFormat="1" ht="13.5" hidden="1" customHeight="1" x14ac:dyDescent="0.15"/>
    <row r="134" s="391" customFormat="1" ht="13.5" hidden="1" customHeight="1" x14ac:dyDescent="0.15"/>
    <row r="135" s="391" customFormat="1" ht="13.5" hidden="1" customHeight="1" x14ac:dyDescent="0.15"/>
    <row r="136" s="391" customFormat="1" ht="13.5" hidden="1" customHeight="1" x14ac:dyDescent="0.15"/>
    <row r="137" s="391" customFormat="1" ht="13.5" hidden="1" customHeight="1" x14ac:dyDescent="0.15"/>
    <row r="138" s="391" customFormat="1" ht="13.5" hidden="1" customHeight="1" x14ac:dyDescent="0.15"/>
    <row r="139" s="391" customFormat="1" ht="13.5" hidden="1" customHeight="1" x14ac:dyDescent="0.15"/>
    <row r="140" s="391" customFormat="1" ht="13.5" hidden="1" customHeight="1" x14ac:dyDescent="0.15"/>
    <row r="141" s="391" customFormat="1" ht="13.5" hidden="1" customHeight="1" x14ac:dyDescent="0.15"/>
    <row r="142" s="391" customFormat="1" ht="13.5" hidden="1" customHeight="1" x14ac:dyDescent="0.15"/>
    <row r="143" s="391" customFormat="1" ht="13.5" hidden="1" customHeight="1" x14ac:dyDescent="0.15"/>
    <row r="144" s="391" customFormat="1" ht="13.5" hidden="1" customHeight="1" x14ac:dyDescent="0.15"/>
    <row r="145" s="391" customFormat="1" ht="13.5" hidden="1" customHeight="1" x14ac:dyDescent="0.15"/>
    <row r="146" s="391" customFormat="1" ht="13.5" hidden="1" customHeight="1" x14ac:dyDescent="0.15"/>
    <row r="147" s="391" customFormat="1" ht="13.5" hidden="1" customHeight="1" x14ac:dyDescent="0.15"/>
    <row r="148" s="391" customFormat="1" ht="13.5" hidden="1" customHeight="1" x14ac:dyDescent="0.15"/>
    <row r="149" s="391" customFormat="1" ht="13.5" hidden="1" customHeight="1" x14ac:dyDescent="0.15"/>
    <row r="150" s="391" customFormat="1" ht="13.5" hidden="1" customHeight="1" x14ac:dyDescent="0.15"/>
    <row r="151" s="391" customFormat="1" ht="13.5" hidden="1" customHeight="1" x14ac:dyDescent="0.15"/>
    <row r="152" s="391" customFormat="1" ht="13.5" hidden="1" customHeight="1" x14ac:dyDescent="0.15"/>
    <row r="153" s="391" customFormat="1" ht="13.5" hidden="1" customHeight="1" x14ac:dyDescent="0.15"/>
    <row r="154" s="391" customFormat="1" ht="13.5" hidden="1" customHeight="1" x14ac:dyDescent="0.15"/>
    <row r="155" s="391" customFormat="1" ht="13.5" hidden="1" customHeight="1" x14ac:dyDescent="0.15"/>
    <row r="156" s="391" customFormat="1" ht="13.5" hidden="1" customHeight="1" x14ac:dyDescent="0.15"/>
    <row r="157" s="391" customFormat="1" ht="13.5" hidden="1" customHeight="1" x14ac:dyDescent="0.15"/>
    <row r="158" s="391" customFormat="1" ht="13.5" hidden="1" customHeight="1" x14ac:dyDescent="0.15"/>
    <row r="159" s="391" customFormat="1" ht="13.5" hidden="1" customHeight="1" x14ac:dyDescent="0.15"/>
    <row r="160" s="391" customFormat="1" ht="13.5" hidden="1" customHeight="1" x14ac:dyDescent="0.15"/>
  </sheetData>
  <sheetProtection algorithmName="SHA-512" hashValue="eE1B0rpJW4vJpPsOzARC7cKZXdJ+418iR67FYJ3/YdoNu/P4D/pP4IxCxwn9Lx3rDHfa6n5EO9NObH03Ci92TA==" saltValue="Z5ea1f1XA1s1kbgvqDNzB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029EA-D067-4B02-881C-73EE1EA9C774}">
  <sheetPr>
    <pageSetUpPr fitToPage="1"/>
  </sheetPr>
  <dimension ref="A1:DR125"/>
  <sheetViews>
    <sheetView showGridLines="0" topLeftCell="E78" zoomScale="80" zoomScaleNormal="80" zoomScaleSheetLayoutView="70" workbookViewId="0">
      <selection activeCell="AC112" sqref="AC11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08yBybjyrEcN306FnxoY1wi7XXo4dxtH1Clp34spv28GZjek/0NXPSRQGTfLgBr+uMPwdevcoiH2hBGWSSUw4g==" saltValue="6qJXjpbIFOVkM5QxGg8PA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903FC-0689-4334-9977-DB6A321D070E}">
  <sheetPr>
    <pageSetUpPr fitToPage="1"/>
  </sheetPr>
  <dimension ref="A1:DR125"/>
  <sheetViews>
    <sheetView showGridLines="0" topLeftCell="A54" zoomScale="70" zoomScaleNormal="70" zoomScaleSheetLayoutView="55" workbookViewId="0">
      <selection activeCell="AF32" sqref="AF3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kGvht4YA8G+ctysNeYJgeoQqgdwJeqDOULfWBmdIUqC7Cb0YmZlb+VIRaqlWzkPomOFNCpN/xXJbNCkdoZtW2w==" saltValue="9a2fmUwdWRrsJpISeMdh4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62351</v>
      </c>
      <c r="E3" s="162"/>
      <c r="F3" s="163">
        <v>83280</v>
      </c>
      <c r="G3" s="164"/>
      <c r="H3" s="165"/>
    </row>
    <row r="4" spans="1:8" x14ac:dyDescent="0.15">
      <c r="A4" s="166"/>
      <c r="B4" s="167"/>
      <c r="C4" s="168"/>
      <c r="D4" s="169">
        <v>28897</v>
      </c>
      <c r="E4" s="170"/>
      <c r="F4" s="171">
        <v>43123</v>
      </c>
      <c r="G4" s="172"/>
      <c r="H4" s="173"/>
    </row>
    <row r="5" spans="1:8" x14ac:dyDescent="0.15">
      <c r="A5" s="154" t="s">
        <v>554</v>
      </c>
      <c r="B5" s="159"/>
      <c r="C5" s="160"/>
      <c r="D5" s="161">
        <v>46468</v>
      </c>
      <c r="E5" s="162"/>
      <c r="F5" s="163">
        <v>88968</v>
      </c>
      <c r="G5" s="164"/>
      <c r="H5" s="165"/>
    </row>
    <row r="6" spans="1:8" x14ac:dyDescent="0.15">
      <c r="A6" s="166"/>
      <c r="B6" s="167"/>
      <c r="C6" s="168"/>
      <c r="D6" s="169">
        <v>29225</v>
      </c>
      <c r="E6" s="170"/>
      <c r="F6" s="171">
        <v>45482</v>
      </c>
      <c r="G6" s="172"/>
      <c r="H6" s="173"/>
    </row>
    <row r="7" spans="1:8" x14ac:dyDescent="0.15">
      <c r="A7" s="154" t="s">
        <v>555</v>
      </c>
      <c r="B7" s="159"/>
      <c r="C7" s="160"/>
      <c r="D7" s="161">
        <v>113405</v>
      </c>
      <c r="E7" s="162"/>
      <c r="F7" s="163">
        <v>85173</v>
      </c>
      <c r="G7" s="164"/>
      <c r="H7" s="165"/>
    </row>
    <row r="8" spans="1:8" x14ac:dyDescent="0.15">
      <c r="A8" s="166"/>
      <c r="B8" s="167"/>
      <c r="C8" s="168"/>
      <c r="D8" s="169">
        <v>89865</v>
      </c>
      <c r="E8" s="170"/>
      <c r="F8" s="171">
        <v>43913</v>
      </c>
      <c r="G8" s="172"/>
      <c r="H8" s="173"/>
    </row>
    <row r="9" spans="1:8" x14ac:dyDescent="0.15">
      <c r="A9" s="154" t="s">
        <v>556</v>
      </c>
      <c r="B9" s="159"/>
      <c r="C9" s="160"/>
      <c r="D9" s="161">
        <v>70472</v>
      </c>
      <c r="E9" s="162"/>
      <c r="F9" s="163">
        <v>94081</v>
      </c>
      <c r="G9" s="164"/>
      <c r="H9" s="165"/>
    </row>
    <row r="10" spans="1:8" x14ac:dyDescent="0.15">
      <c r="A10" s="166"/>
      <c r="B10" s="167"/>
      <c r="C10" s="168"/>
      <c r="D10" s="169">
        <v>39217</v>
      </c>
      <c r="E10" s="170"/>
      <c r="F10" s="171">
        <v>48949</v>
      </c>
      <c r="G10" s="172"/>
      <c r="H10" s="173"/>
    </row>
    <row r="11" spans="1:8" x14ac:dyDescent="0.15">
      <c r="A11" s="154" t="s">
        <v>557</v>
      </c>
      <c r="B11" s="159"/>
      <c r="C11" s="160"/>
      <c r="D11" s="161">
        <v>81657</v>
      </c>
      <c r="E11" s="162"/>
      <c r="F11" s="163">
        <v>92632</v>
      </c>
      <c r="G11" s="164"/>
      <c r="H11" s="165"/>
    </row>
    <row r="12" spans="1:8" x14ac:dyDescent="0.15">
      <c r="A12" s="166"/>
      <c r="B12" s="167"/>
      <c r="C12" s="174"/>
      <c r="D12" s="169">
        <v>33237</v>
      </c>
      <c r="E12" s="170"/>
      <c r="F12" s="171">
        <v>47978</v>
      </c>
      <c r="G12" s="172"/>
      <c r="H12" s="173"/>
    </row>
    <row r="13" spans="1:8" x14ac:dyDescent="0.15">
      <c r="A13" s="154"/>
      <c r="B13" s="159"/>
      <c r="C13" s="175"/>
      <c r="D13" s="176">
        <v>74871</v>
      </c>
      <c r="E13" s="177"/>
      <c r="F13" s="178">
        <v>88827</v>
      </c>
      <c r="G13" s="179"/>
      <c r="H13" s="165"/>
    </row>
    <row r="14" spans="1:8" x14ac:dyDescent="0.15">
      <c r="A14" s="166"/>
      <c r="B14" s="167"/>
      <c r="C14" s="168"/>
      <c r="D14" s="169">
        <v>44088</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3.66</v>
      </c>
      <c r="C19" s="180">
        <f>ROUND(VALUE(SUBSTITUTE(実質収支比率等に係る経年分析!G$48,"▲","-")),2)</f>
        <v>4.43</v>
      </c>
      <c r="D19" s="180">
        <f>ROUND(VALUE(SUBSTITUTE(実質収支比率等に係る経年分析!H$48,"▲","-")),2)</f>
        <v>5.29</v>
      </c>
      <c r="E19" s="180">
        <f>ROUND(VALUE(SUBSTITUTE(実質収支比率等に係る経年分析!I$48,"▲","-")),2)</f>
        <v>1.79</v>
      </c>
      <c r="F19" s="180">
        <f>ROUND(VALUE(SUBSTITUTE(実質収支比率等に係る経年分析!J$48,"▲","-")),2)</f>
        <v>4.6900000000000004</v>
      </c>
    </row>
    <row r="20" spans="1:11" x14ac:dyDescent="0.15">
      <c r="A20" s="180" t="s">
        <v>55</v>
      </c>
      <c r="B20" s="180">
        <f>ROUND(VALUE(SUBSTITUTE(実質収支比率等に係る経年分析!F$47,"▲","-")),2)</f>
        <v>26.73</v>
      </c>
      <c r="C20" s="180">
        <f>ROUND(VALUE(SUBSTITUTE(実質収支比率等に係る経年分析!G$47,"▲","-")),2)</f>
        <v>31.01</v>
      </c>
      <c r="D20" s="180">
        <f>ROUND(VALUE(SUBSTITUTE(実質収支比率等に係る経年分析!H$47,"▲","-")),2)</f>
        <v>30.72</v>
      </c>
      <c r="E20" s="180">
        <f>ROUND(VALUE(SUBSTITUTE(実質収支比率等に係る経年分析!I$47,"▲","-")),2)</f>
        <v>28.68</v>
      </c>
      <c r="F20" s="180">
        <f>ROUND(VALUE(SUBSTITUTE(実質収支比率等に係る経年分析!J$47,"▲","-")),2)</f>
        <v>22.99</v>
      </c>
    </row>
    <row r="21" spans="1:11" x14ac:dyDescent="0.15">
      <c r="A21" s="180" t="s">
        <v>56</v>
      </c>
      <c r="B21" s="180">
        <f>IF(ISNUMBER(VALUE(SUBSTITUTE(実質収支比率等に係る経年分析!F$49,"▲","-"))),ROUND(VALUE(SUBSTITUTE(実質収支比率等に係る経年分析!F$49,"▲","-")),2),NA())</f>
        <v>1.76</v>
      </c>
      <c r="C21" s="180">
        <f>IF(ISNUMBER(VALUE(SUBSTITUTE(実質収支比率等に係る経年分析!G$49,"▲","-"))),ROUND(VALUE(SUBSTITUTE(実質収支比率等に係る経年分析!G$49,"▲","-")),2),NA())</f>
        <v>5.44</v>
      </c>
      <c r="D21" s="180">
        <f>IF(ISNUMBER(VALUE(SUBSTITUTE(実質収支比率等に係る経年分析!H$49,"▲","-"))),ROUND(VALUE(SUBSTITUTE(実質収支比率等に係る経年分析!H$49,"▲","-")),2),NA())</f>
        <v>0.47</v>
      </c>
      <c r="E21" s="180">
        <f>IF(ISNUMBER(VALUE(SUBSTITUTE(実質収支比率等に係る経年分析!I$49,"▲","-"))),ROUND(VALUE(SUBSTITUTE(実質収支比率等に係る経年分析!I$49,"▲","-")),2),NA())</f>
        <v>-5.33</v>
      </c>
      <c r="F21" s="180">
        <f>IF(ISNUMBER(VALUE(SUBSTITUTE(実質収支比率等に係る経年分析!J$49,"▲","-"))),ROUND(VALUE(SUBSTITUTE(実質収支比率等に係る経年分析!J$49,"▲","-")),2),NA())</f>
        <v>-2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西之表市地方卸売市場特別会計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交通災害共済事業特別会計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2.36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1.0900000000000001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5.28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4.68</v>
      </c>
    </row>
    <row r="36" spans="1:16" x14ac:dyDescent="0.15">
      <c r="A36" s="181" t="str">
        <f>IF(連結実質赤字比率に係る赤字・黒字の構成分析!C$34="",NA(),連結実質赤字比率に係る赤字・黒字の構成分析!C$34)</f>
        <v>西之表市水道事業会計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6.66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5.33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895</v>
      </c>
      <c r="E42" s="182"/>
      <c r="F42" s="182"/>
      <c r="G42" s="182">
        <f>'実質公債費比率（分子）の構造'!L$52</f>
        <v>884</v>
      </c>
      <c r="H42" s="182"/>
      <c r="I42" s="182"/>
      <c r="J42" s="182">
        <f>'実質公債費比率（分子）の構造'!M$52</f>
        <v>891</v>
      </c>
      <c r="K42" s="182"/>
      <c r="L42" s="182"/>
      <c r="M42" s="182">
        <f>'実質公債費比率（分子）の構造'!N$52</f>
        <v>939</v>
      </c>
      <c r="N42" s="182"/>
      <c r="O42" s="182"/>
      <c r="P42" s="182">
        <f>'実質公債費比率（分子）の構造'!O$52</f>
        <v>897</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11</v>
      </c>
      <c r="C44" s="182"/>
      <c r="D44" s="182"/>
      <c r="E44" s="182">
        <f>'実質公債費比率（分子）の構造'!L$50</f>
        <v>11</v>
      </c>
      <c r="F44" s="182"/>
      <c r="G44" s="182"/>
      <c r="H44" s="182">
        <f>'実質公債費比率（分子）の構造'!M$50</f>
        <v>11</v>
      </c>
      <c r="I44" s="182"/>
      <c r="J44" s="182"/>
      <c r="K44" s="182">
        <f>'実質公債費比率（分子）の構造'!N$50</f>
        <v>11</v>
      </c>
      <c r="L44" s="182"/>
      <c r="M44" s="182"/>
      <c r="N44" s="182">
        <f>'実質公債費比率（分子）の構造'!O$50</f>
        <v>9</v>
      </c>
      <c r="O44" s="182"/>
      <c r="P44" s="182"/>
    </row>
    <row r="45" spans="1:16" x14ac:dyDescent="0.15">
      <c r="A45" s="182" t="s">
        <v>66</v>
      </c>
      <c r="B45" s="182">
        <f>'実質公債費比率（分子）の構造'!K$49</f>
        <v>216</v>
      </c>
      <c r="C45" s="182"/>
      <c r="D45" s="182"/>
      <c r="E45" s="182">
        <f>'実質公債費比率（分子）の構造'!L$49</f>
        <v>215</v>
      </c>
      <c r="F45" s="182"/>
      <c r="G45" s="182"/>
      <c r="H45" s="182">
        <f>'実質公債費比率（分子）の構造'!M$49</f>
        <v>214</v>
      </c>
      <c r="I45" s="182"/>
      <c r="J45" s="182"/>
      <c r="K45" s="182">
        <f>'実質公債費比率（分子）の構造'!N$49</f>
        <v>213</v>
      </c>
      <c r="L45" s="182"/>
      <c r="M45" s="182"/>
      <c r="N45" s="182">
        <f>'実質公債費比率（分子）の構造'!O$49</f>
        <v>213</v>
      </c>
      <c r="O45" s="182"/>
      <c r="P45" s="182"/>
    </row>
    <row r="46" spans="1:16" x14ac:dyDescent="0.15">
      <c r="A46" s="182" t="s">
        <v>67</v>
      </c>
      <c r="B46" s="182">
        <f>'実質公債費比率（分子）の構造'!K$48</f>
        <v>10</v>
      </c>
      <c r="C46" s="182"/>
      <c r="D46" s="182"/>
      <c r="E46" s="182">
        <f>'実質公債費比率（分子）の構造'!L$48</f>
        <v>10</v>
      </c>
      <c r="F46" s="182"/>
      <c r="G46" s="182"/>
      <c r="H46" s="182">
        <f>'実質公債費比率（分子）の構造'!M$48</f>
        <v>9</v>
      </c>
      <c r="I46" s="182"/>
      <c r="J46" s="182"/>
      <c r="K46" s="182">
        <f>'実質公債費比率（分子）の構造'!N$48</f>
        <v>8</v>
      </c>
      <c r="L46" s="182"/>
      <c r="M46" s="182"/>
      <c r="N46" s="182">
        <f>'実質公債費比率（分子）の構造'!O$48</f>
        <v>7</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1105</v>
      </c>
      <c r="C49" s="182"/>
      <c r="D49" s="182"/>
      <c r="E49" s="182">
        <f>'実質公債費比率（分子）の構造'!L$45</f>
        <v>1092</v>
      </c>
      <c r="F49" s="182"/>
      <c r="G49" s="182"/>
      <c r="H49" s="182">
        <f>'実質公債費比率（分子）の構造'!M$45</f>
        <v>1149</v>
      </c>
      <c r="I49" s="182"/>
      <c r="J49" s="182"/>
      <c r="K49" s="182">
        <f>'実質公債費比率（分子）の構造'!N$45</f>
        <v>1218</v>
      </c>
      <c r="L49" s="182"/>
      <c r="M49" s="182"/>
      <c r="N49" s="182">
        <f>'実質公債費比率（分子）の構造'!O$45</f>
        <v>1163</v>
      </c>
      <c r="O49" s="182"/>
      <c r="P49" s="182"/>
    </row>
    <row r="50" spans="1:16" x14ac:dyDescent="0.15">
      <c r="A50" s="182" t="s">
        <v>70</v>
      </c>
      <c r="B50" s="182" t="e">
        <f>NA()</f>
        <v>#N/A</v>
      </c>
      <c r="C50" s="182">
        <f>IF(ISNUMBER('実質公債費比率（分子）の構造'!K$53),'実質公債費比率（分子）の構造'!K$53,NA())</f>
        <v>447</v>
      </c>
      <c r="D50" s="182" t="e">
        <f>NA()</f>
        <v>#N/A</v>
      </c>
      <c r="E50" s="182" t="e">
        <f>NA()</f>
        <v>#N/A</v>
      </c>
      <c r="F50" s="182">
        <f>IF(ISNUMBER('実質公債費比率（分子）の構造'!L$53),'実質公債費比率（分子）の構造'!L$53,NA())</f>
        <v>444</v>
      </c>
      <c r="G50" s="182" t="e">
        <f>NA()</f>
        <v>#N/A</v>
      </c>
      <c r="H50" s="182" t="e">
        <f>NA()</f>
        <v>#N/A</v>
      </c>
      <c r="I50" s="182">
        <f>IF(ISNUMBER('実質公債費比率（分子）の構造'!M$53),'実質公債費比率（分子）の構造'!M$53,NA())</f>
        <v>492</v>
      </c>
      <c r="J50" s="182" t="e">
        <f>NA()</f>
        <v>#N/A</v>
      </c>
      <c r="K50" s="182" t="e">
        <f>NA()</f>
        <v>#N/A</v>
      </c>
      <c r="L50" s="182">
        <f>IF(ISNUMBER('実質公債費比率（分子）の構造'!N$53),'実質公債費比率（分子）の構造'!N$53,NA())</f>
        <v>511</v>
      </c>
      <c r="M50" s="182" t="e">
        <f>NA()</f>
        <v>#N/A</v>
      </c>
      <c r="N50" s="182" t="e">
        <f>NA()</f>
        <v>#N/A</v>
      </c>
      <c r="O50" s="182">
        <f>IF(ISNUMBER('実質公債費比率（分子）の構造'!O$53),'実質公債費比率（分子）の構造'!O$53,NA())</f>
        <v>495</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8178</v>
      </c>
      <c r="E56" s="181"/>
      <c r="F56" s="181"/>
      <c r="G56" s="181">
        <f>'将来負担比率（分子）の構造'!J$52</f>
        <v>7965</v>
      </c>
      <c r="H56" s="181"/>
      <c r="I56" s="181"/>
      <c r="J56" s="181">
        <f>'将来負担比率（分子）の構造'!K$52</f>
        <v>8302</v>
      </c>
      <c r="K56" s="181"/>
      <c r="L56" s="181"/>
      <c r="M56" s="181">
        <f>'将来負担比率（分子）の構造'!L$52</f>
        <v>8073</v>
      </c>
      <c r="N56" s="181"/>
      <c r="O56" s="181"/>
      <c r="P56" s="181">
        <f>'将来負担比率（分子）の構造'!M$52</f>
        <v>7871</v>
      </c>
    </row>
    <row r="57" spans="1:16" x14ac:dyDescent="0.15">
      <c r="A57" s="181" t="s">
        <v>42</v>
      </c>
      <c r="B57" s="181"/>
      <c r="C57" s="181"/>
      <c r="D57" s="181">
        <f>'将来負担比率（分子）の構造'!I$51</f>
        <v>451</v>
      </c>
      <c r="E57" s="181"/>
      <c r="F57" s="181"/>
      <c r="G57" s="181">
        <f>'将来負担比率（分子）の構造'!J$51</f>
        <v>393</v>
      </c>
      <c r="H57" s="181"/>
      <c r="I57" s="181"/>
      <c r="J57" s="181">
        <f>'将来負担比率（分子）の構造'!K$51</f>
        <v>386</v>
      </c>
      <c r="K57" s="181"/>
      <c r="L57" s="181"/>
      <c r="M57" s="181">
        <f>'将来負担比率（分子）の構造'!L$51</f>
        <v>397</v>
      </c>
      <c r="N57" s="181"/>
      <c r="O57" s="181"/>
      <c r="P57" s="181">
        <f>'将来負担比率（分子）の構造'!M$51</f>
        <v>371</v>
      </c>
    </row>
    <row r="58" spans="1:16" x14ac:dyDescent="0.15">
      <c r="A58" s="181" t="s">
        <v>41</v>
      </c>
      <c r="B58" s="181"/>
      <c r="C58" s="181"/>
      <c r="D58" s="181">
        <f>'将来負担比率（分子）の構造'!I$50</f>
        <v>2908</v>
      </c>
      <c r="E58" s="181"/>
      <c r="F58" s="181"/>
      <c r="G58" s="181">
        <f>'将来負担比率（分子）の構造'!J$50</f>
        <v>3236</v>
      </c>
      <c r="H58" s="181"/>
      <c r="I58" s="181"/>
      <c r="J58" s="181">
        <f>'将来負担比率（分子）の構造'!K$50</f>
        <v>3220</v>
      </c>
      <c r="K58" s="181"/>
      <c r="L58" s="181"/>
      <c r="M58" s="181">
        <f>'将来負担比率（分子）の構造'!L$50</f>
        <v>3478</v>
      </c>
      <c r="N58" s="181"/>
      <c r="O58" s="181"/>
      <c r="P58" s="181">
        <f>'将来負担比率（分子）の構造'!M$50</f>
        <v>3433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f>'将来負担比率（分子）の構造'!L$49</f>
        <v>8</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v>
      </c>
      <c r="C61" s="181"/>
      <c r="D61" s="181"/>
      <c r="E61" s="181">
        <f>'将来負担比率（分子）の構造'!J$46</f>
        <v>3</v>
      </c>
      <c r="F61" s="181"/>
      <c r="G61" s="181"/>
      <c r="H61" s="181">
        <f>'将来負担比率（分子）の構造'!K$46</f>
        <v>2</v>
      </c>
      <c r="I61" s="181"/>
      <c r="J61" s="181"/>
      <c r="K61" s="181">
        <f>'将来負担比率（分子）の構造'!L$46</f>
        <v>2</v>
      </c>
      <c r="L61" s="181"/>
      <c r="M61" s="181"/>
      <c r="N61" s="181">
        <f>'将来負担比率（分子）の構造'!M$46</f>
        <v>1</v>
      </c>
      <c r="O61" s="181"/>
      <c r="P61" s="181"/>
    </row>
    <row r="62" spans="1:16" x14ac:dyDescent="0.15">
      <c r="A62" s="181" t="s">
        <v>35</v>
      </c>
      <c r="B62" s="181">
        <f>'将来負担比率（分子）の構造'!I$45</f>
        <v>1593</v>
      </c>
      <c r="C62" s="181"/>
      <c r="D62" s="181"/>
      <c r="E62" s="181">
        <f>'将来負担比率（分子）の構造'!J$45</f>
        <v>1559</v>
      </c>
      <c r="F62" s="181"/>
      <c r="G62" s="181"/>
      <c r="H62" s="181">
        <f>'将来負担比率（分子）の構造'!K$45</f>
        <v>1475</v>
      </c>
      <c r="I62" s="181"/>
      <c r="J62" s="181"/>
      <c r="K62" s="181">
        <f>'将来負担比率（分子）の構造'!L$45</f>
        <v>1449</v>
      </c>
      <c r="L62" s="181"/>
      <c r="M62" s="181"/>
      <c r="N62" s="181">
        <f>'将来負担比率（分子）の構造'!M$45</f>
        <v>1404</v>
      </c>
      <c r="O62" s="181"/>
      <c r="P62" s="181"/>
    </row>
    <row r="63" spans="1:16" x14ac:dyDescent="0.15">
      <c r="A63" s="181" t="s">
        <v>34</v>
      </c>
      <c r="B63" s="181">
        <f>'将来負担比率（分子）の構造'!I$44</f>
        <v>1844</v>
      </c>
      <c r="C63" s="181"/>
      <c r="D63" s="181"/>
      <c r="E63" s="181">
        <f>'将来負担比率（分子）の構造'!J$44</f>
        <v>1674</v>
      </c>
      <c r="F63" s="181"/>
      <c r="G63" s="181"/>
      <c r="H63" s="181">
        <f>'将来負担比率（分子）の構造'!K$44</f>
        <v>1486</v>
      </c>
      <c r="I63" s="181"/>
      <c r="J63" s="181"/>
      <c r="K63" s="181">
        <f>'将来負担比率（分子）の構造'!L$44</f>
        <v>1298</v>
      </c>
      <c r="L63" s="181"/>
      <c r="M63" s="181"/>
      <c r="N63" s="181">
        <f>'将来負担比率（分子）の構造'!M$44</f>
        <v>1108</v>
      </c>
      <c r="O63" s="181"/>
      <c r="P63" s="181"/>
    </row>
    <row r="64" spans="1:16" x14ac:dyDescent="0.15">
      <c r="A64" s="181" t="s">
        <v>33</v>
      </c>
      <c r="B64" s="181">
        <f>'将来負担比率（分子）の構造'!I$43</f>
        <v>351</v>
      </c>
      <c r="C64" s="181"/>
      <c r="D64" s="181"/>
      <c r="E64" s="181">
        <f>'将来負担比率（分子）の構造'!J$43</f>
        <v>417</v>
      </c>
      <c r="F64" s="181"/>
      <c r="G64" s="181"/>
      <c r="H64" s="181">
        <f>'将来負担比率（分子）の構造'!K$43</f>
        <v>560</v>
      </c>
      <c r="I64" s="181"/>
      <c r="J64" s="181"/>
      <c r="K64" s="181">
        <f>'将来負担比率（分子）の構造'!L$43</f>
        <v>91</v>
      </c>
      <c r="L64" s="181"/>
      <c r="M64" s="181"/>
      <c r="N64" s="181">
        <f>'将来負担比率（分子）の構造'!M$43</f>
        <v>72</v>
      </c>
      <c r="O64" s="181"/>
      <c r="P64" s="181"/>
    </row>
    <row r="65" spans="1:16" x14ac:dyDescent="0.15">
      <c r="A65" s="181" t="s">
        <v>32</v>
      </c>
      <c r="B65" s="181">
        <f>'将来負担比率（分子）の構造'!I$42</f>
        <v>76</v>
      </c>
      <c r="C65" s="181"/>
      <c r="D65" s="181"/>
      <c r="E65" s="181">
        <f>'将来負担比率（分子）の構造'!J$42</f>
        <v>65</v>
      </c>
      <c r="F65" s="181"/>
      <c r="G65" s="181"/>
      <c r="H65" s="181">
        <f>'将来負担比率（分子）の構造'!K$42</f>
        <v>54</v>
      </c>
      <c r="I65" s="181"/>
      <c r="J65" s="181"/>
      <c r="K65" s="181">
        <f>'将来負担比率（分子）の構造'!L$42</f>
        <v>43</v>
      </c>
      <c r="L65" s="181"/>
      <c r="M65" s="181"/>
      <c r="N65" s="181">
        <f>'将来負担比率（分子）の構造'!M$42</f>
        <v>35</v>
      </c>
      <c r="O65" s="181"/>
      <c r="P65" s="181"/>
    </row>
    <row r="66" spans="1:16" x14ac:dyDescent="0.15">
      <c r="A66" s="181" t="s">
        <v>31</v>
      </c>
      <c r="B66" s="181">
        <f>'将来負担比率（分子）の構造'!I$41</f>
        <v>10480</v>
      </c>
      <c r="C66" s="181"/>
      <c r="D66" s="181"/>
      <c r="E66" s="181">
        <f>'将来負担比率（分子）の構造'!J$41</f>
        <v>10133</v>
      </c>
      <c r="F66" s="181"/>
      <c r="G66" s="181"/>
      <c r="H66" s="181">
        <f>'将来負担比率（分子）の構造'!K$41</f>
        <v>10583</v>
      </c>
      <c r="I66" s="181"/>
      <c r="J66" s="181"/>
      <c r="K66" s="181">
        <f>'将来負担比率（分子）の構造'!L$41</f>
        <v>10173</v>
      </c>
      <c r="L66" s="181"/>
      <c r="M66" s="181"/>
      <c r="N66" s="181">
        <f>'将来負担比率（分子）の構造'!M$41</f>
        <v>9859</v>
      </c>
      <c r="O66" s="181"/>
      <c r="P66" s="181"/>
    </row>
    <row r="67" spans="1:16" x14ac:dyDescent="0.15">
      <c r="A67" s="181" t="s">
        <v>74</v>
      </c>
      <c r="B67" s="181" t="e">
        <f>NA()</f>
        <v>#N/A</v>
      </c>
      <c r="C67" s="181">
        <f>IF(ISNUMBER('将来負担比率（分子）の構造'!I$53), IF('将来負担比率（分子）の構造'!I$53 &lt; 0, 0, '将来負担比率（分子）の構造'!I$53), NA())</f>
        <v>2811</v>
      </c>
      <c r="D67" s="181" t="e">
        <f>NA()</f>
        <v>#N/A</v>
      </c>
      <c r="E67" s="181" t="e">
        <f>NA()</f>
        <v>#N/A</v>
      </c>
      <c r="F67" s="181">
        <f>IF(ISNUMBER('将来負担比率（分子）の構造'!J$53), IF('将来負担比率（分子）の構造'!J$53 &lt; 0, 0, '将来負担比率（分子）の構造'!J$53), NA())</f>
        <v>2256</v>
      </c>
      <c r="G67" s="181" t="e">
        <f>NA()</f>
        <v>#N/A</v>
      </c>
      <c r="H67" s="181" t="e">
        <f>NA()</f>
        <v>#N/A</v>
      </c>
      <c r="I67" s="181">
        <f>IF(ISNUMBER('将来負担比率（分子）の構造'!K$53), IF('将来負担比率（分子）の構造'!K$53 &lt; 0, 0, '将来負担比率（分子）の構造'!K$53), NA())</f>
        <v>2251</v>
      </c>
      <c r="J67" s="181" t="e">
        <f>NA()</f>
        <v>#N/A</v>
      </c>
      <c r="K67" s="181" t="e">
        <f>NA()</f>
        <v>#N/A</v>
      </c>
      <c r="L67" s="181">
        <f>IF(ISNUMBER('将来負担比率（分子）の構造'!L$53), IF('将来負担比率（分子）の構造'!L$53 &lt; 0, 0, '将来負担比率（分子）の構造'!L$53), NA())</f>
        <v>1117</v>
      </c>
      <c r="M67" s="181" t="e">
        <f>NA()</f>
        <v>#N/A</v>
      </c>
      <c r="N67" s="181" t="e">
        <f>NA()</f>
        <v>#N/A</v>
      </c>
      <c r="O67" s="181">
        <f>IF(ISNUMBER('将来負担比率（分子）の構造'!M$53), IF('将来負担比率（分子）の構造'!M$53 &lt; 0, 0, '将来負担比率（分子）の構造'!M$53), NA())</f>
        <v>804</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1760</v>
      </c>
      <c r="C72" s="185">
        <f>基金残高に係る経年分析!G55</f>
        <v>1653</v>
      </c>
      <c r="D72" s="185">
        <f>基金残高に係る経年分析!H55</f>
        <v>1360</v>
      </c>
    </row>
    <row r="73" spans="1:16" x14ac:dyDescent="0.15">
      <c r="A73" s="184" t="s">
        <v>77</v>
      </c>
      <c r="B73" s="185">
        <f>基金残高に係る経年分析!F56</f>
        <v>642</v>
      </c>
      <c r="C73" s="185">
        <f>基金残高に係る経年分析!G56</f>
        <v>820</v>
      </c>
      <c r="D73" s="185">
        <f>基金残高に係る経年分析!H56</f>
        <v>920</v>
      </c>
    </row>
    <row r="74" spans="1:16" x14ac:dyDescent="0.15">
      <c r="A74" s="184" t="s">
        <v>78</v>
      </c>
      <c r="B74" s="185">
        <f>基金残高に係る経年分析!F57</f>
        <v>647</v>
      </c>
      <c r="C74" s="185">
        <f>基金残高に係る経年分析!G57</f>
        <v>752</v>
      </c>
      <c r="D74" s="185">
        <f>基金残高に係る経年分析!H57</f>
        <v>847</v>
      </c>
    </row>
  </sheetData>
  <sheetProtection algorithmName="SHA-512" hashValue="RZwnGnjauIF542zCiWQ2lkjxYpkZ8UXAqgK4OwppxXwGXbrmULeKNfl3/6X3MQgvzYqNGNJs0ycWWJ66FF5fcw==" saltValue="MRct+B5D2MiW1fl2xLqL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7"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2" t="s">
        <v>214</v>
      </c>
      <c r="DI1" s="663"/>
      <c r="DJ1" s="663"/>
      <c r="DK1" s="663"/>
      <c r="DL1" s="663"/>
      <c r="DM1" s="663"/>
      <c r="DN1" s="664"/>
      <c r="DO1" s="226"/>
      <c r="DP1" s="662" t="s">
        <v>215</v>
      </c>
      <c r="DQ1" s="663"/>
      <c r="DR1" s="663"/>
      <c r="DS1" s="663"/>
      <c r="DT1" s="663"/>
      <c r="DU1" s="663"/>
      <c r="DV1" s="663"/>
      <c r="DW1" s="663"/>
      <c r="DX1" s="663"/>
      <c r="DY1" s="663"/>
      <c r="DZ1" s="663"/>
      <c r="EA1" s="663"/>
      <c r="EB1" s="663"/>
      <c r="EC1" s="664"/>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5" t="s">
        <v>217</v>
      </c>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c r="AN3" s="666"/>
      <c r="AO3" s="666"/>
      <c r="AP3" s="665" t="s">
        <v>218</v>
      </c>
      <c r="AQ3" s="666"/>
      <c r="AR3" s="666"/>
      <c r="AS3" s="666"/>
      <c r="AT3" s="666"/>
      <c r="AU3" s="666"/>
      <c r="AV3" s="666"/>
      <c r="AW3" s="666"/>
      <c r="AX3" s="666"/>
      <c r="AY3" s="666"/>
      <c r="AZ3" s="666"/>
      <c r="BA3" s="666"/>
      <c r="BB3" s="666"/>
      <c r="BC3" s="666"/>
      <c r="BD3" s="666"/>
      <c r="BE3" s="666"/>
      <c r="BF3" s="666"/>
      <c r="BG3" s="666"/>
      <c r="BH3" s="666"/>
      <c r="BI3" s="666"/>
      <c r="BJ3" s="666"/>
      <c r="BK3" s="666"/>
      <c r="BL3" s="666"/>
      <c r="BM3" s="666"/>
      <c r="BN3" s="666"/>
      <c r="BO3" s="666"/>
      <c r="BP3" s="666"/>
      <c r="BQ3" s="666"/>
      <c r="BR3" s="666"/>
      <c r="BS3" s="666"/>
      <c r="BT3" s="666"/>
      <c r="BU3" s="666"/>
      <c r="BV3" s="666"/>
      <c r="BW3" s="666"/>
      <c r="BX3" s="666"/>
      <c r="BY3" s="666"/>
      <c r="BZ3" s="666"/>
      <c r="CA3" s="666"/>
      <c r="CB3" s="667"/>
      <c r="CD3" s="668" t="s">
        <v>219</v>
      </c>
      <c r="CE3" s="669"/>
      <c r="CF3" s="669"/>
      <c r="CG3" s="669"/>
      <c r="CH3" s="669"/>
      <c r="CI3" s="669"/>
      <c r="CJ3" s="669"/>
      <c r="CK3" s="669"/>
      <c r="CL3" s="669"/>
      <c r="CM3" s="669"/>
      <c r="CN3" s="669"/>
      <c r="CO3" s="669"/>
      <c r="CP3" s="669"/>
      <c r="CQ3" s="669"/>
      <c r="CR3" s="669"/>
      <c r="CS3" s="669"/>
      <c r="CT3" s="669"/>
      <c r="CU3" s="669"/>
      <c r="CV3" s="669"/>
      <c r="CW3" s="669"/>
      <c r="CX3" s="669"/>
      <c r="CY3" s="669"/>
      <c r="CZ3" s="669"/>
      <c r="DA3" s="669"/>
      <c r="DB3" s="669"/>
      <c r="DC3" s="669"/>
      <c r="DD3" s="669"/>
      <c r="DE3" s="669"/>
      <c r="DF3" s="669"/>
      <c r="DG3" s="669"/>
      <c r="DH3" s="669"/>
      <c r="DI3" s="669"/>
      <c r="DJ3" s="669"/>
      <c r="DK3" s="669"/>
      <c r="DL3" s="669"/>
      <c r="DM3" s="669"/>
      <c r="DN3" s="669"/>
      <c r="DO3" s="669"/>
      <c r="DP3" s="669"/>
      <c r="DQ3" s="669"/>
      <c r="DR3" s="669"/>
      <c r="DS3" s="669"/>
      <c r="DT3" s="669"/>
      <c r="DU3" s="669"/>
      <c r="DV3" s="669"/>
      <c r="DW3" s="669"/>
      <c r="DX3" s="669"/>
      <c r="DY3" s="669"/>
      <c r="DZ3" s="669"/>
      <c r="EA3" s="669"/>
      <c r="EB3" s="669"/>
      <c r="EC3" s="670"/>
    </row>
    <row r="4" spans="2:143" ht="11.25" customHeight="1" x14ac:dyDescent="0.15">
      <c r="B4" s="665" t="s">
        <v>1</v>
      </c>
      <c r="C4" s="666"/>
      <c r="D4" s="666"/>
      <c r="E4" s="666"/>
      <c r="F4" s="666"/>
      <c r="G4" s="666"/>
      <c r="H4" s="666"/>
      <c r="I4" s="666"/>
      <c r="J4" s="666"/>
      <c r="K4" s="666"/>
      <c r="L4" s="666"/>
      <c r="M4" s="666"/>
      <c r="N4" s="666"/>
      <c r="O4" s="666"/>
      <c r="P4" s="666"/>
      <c r="Q4" s="667"/>
      <c r="R4" s="665" t="s">
        <v>220</v>
      </c>
      <c r="S4" s="666"/>
      <c r="T4" s="666"/>
      <c r="U4" s="666"/>
      <c r="V4" s="666"/>
      <c r="W4" s="666"/>
      <c r="X4" s="666"/>
      <c r="Y4" s="667"/>
      <c r="Z4" s="665" t="s">
        <v>221</v>
      </c>
      <c r="AA4" s="666"/>
      <c r="AB4" s="666"/>
      <c r="AC4" s="667"/>
      <c r="AD4" s="665" t="s">
        <v>222</v>
      </c>
      <c r="AE4" s="666"/>
      <c r="AF4" s="666"/>
      <c r="AG4" s="666"/>
      <c r="AH4" s="666"/>
      <c r="AI4" s="666"/>
      <c r="AJ4" s="666"/>
      <c r="AK4" s="667"/>
      <c r="AL4" s="665" t="s">
        <v>221</v>
      </c>
      <c r="AM4" s="666"/>
      <c r="AN4" s="666"/>
      <c r="AO4" s="667"/>
      <c r="AP4" s="671" t="s">
        <v>223</v>
      </c>
      <c r="AQ4" s="671"/>
      <c r="AR4" s="671"/>
      <c r="AS4" s="671"/>
      <c r="AT4" s="671"/>
      <c r="AU4" s="671"/>
      <c r="AV4" s="671"/>
      <c r="AW4" s="671"/>
      <c r="AX4" s="671"/>
      <c r="AY4" s="671"/>
      <c r="AZ4" s="671"/>
      <c r="BA4" s="671"/>
      <c r="BB4" s="671"/>
      <c r="BC4" s="671"/>
      <c r="BD4" s="671"/>
      <c r="BE4" s="671"/>
      <c r="BF4" s="671"/>
      <c r="BG4" s="671" t="s">
        <v>224</v>
      </c>
      <c r="BH4" s="671"/>
      <c r="BI4" s="671"/>
      <c r="BJ4" s="671"/>
      <c r="BK4" s="671"/>
      <c r="BL4" s="671"/>
      <c r="BM4" s="671"/>
      <c r="BN4" s="671"/>
      <c r="BO4" s="671" t="s">
        <v>221</v>
      </c>
      <c r="BP4" s="671"/>
      <c r="BQ4" s="671"/>
      <c r="BR4" s="671"/>
      <c r="BS4" s="671" t="s">
        <v>225</v>
      </c>
      <c r="BT4" s="671"/>
      <c r="BU4" s="671"/>
      <c r="BV4" s="671"/>
      <c r="BW4" s="671"/>
      <c r="BX4" s="671"/>
      <c r="BY4" s="671"/>
      <c r="BZ4" s="671"/>
      <c r="CA4" s="671"/>
      <c r="CB4" s="671"/>
      <c r="CD4" s="668" t="s">
        <v>226</v>
      </c>
      <c r="CE4" s="669"/>
      <c r="CF4" s="669"/>
      <c r="CG4" s="669"/>
      <c r="CH4" s="669"/>
      <c r="CI4" s="669"/>
      <c r="CJ4" s="669"/>
      <c r="CK4" s="669"/>
      <c r="CL4" s="669"/>
      <c r="CM4" s="669"/>
      <c r="CN4" s="669"/>
      <c r="CO4" s="669"/>
      <c r="CP4" s="669"/>
      <c r="CQ4" s="669"/>
      <c r="CR4" s="669"/>
      <c r="CS4" s="669"/>
      <c r="CT4" s="669"/>
      <c r="CU4" s="669"/>
      <c r="CV4" s="669"/>
      <c r="CW4" s="669"/>
      <c r="CX4" s="669"/>
      <c r="CY4" s="669"/>
      <c r="CZ4" s="669"/>
      <c r="DA4" s="669"/>
      <c r="DB4" s="669"/>
      <c r="DC4" s="669"/>
      <c r="DD4" s="669"/>
      <c r="DE4" s="669"/>
      <c r="DF4" s="669"/>
      <c r="DG4" s="669"/>
      <c r="DH4" s="669"/>
      <c r="DI4" s="669"/>
      <c r="DJ4" s="669"/>
      <c r="DK4" s="669"/>
      <c r="DL4" s="669"/>
      <c r="DM4" s="669"/>
      <c r="DN4" s="669"/>
      <c r="DO4" s="669"/>
      <c r="DP4" s="669"/>
      <c r="DQ4" s="669"/>
      <c r="DR4" s="669"/>
      <c r="DS4" s="669"/>
      <c r="DT4" s="669"/>
      <c r="DU4" s="669"/>
      <c r="DV4" s="669"/>
      <c r="DW4" s="669"/>
      <c r="DX4" s="669"/>
      <c r="DY4" s="669"/>
      <c r="DZ4" s="669"/>
      <c r="EA4" s="669"/>
      <c r="EB4" s="669"/>
      <c r="EC4" s="670"/>
    </row>
    <row r="5" spans="2:143" s="230" customFormat="1" ht="11.25" customHeight="1" x14ac:dyDescent="0.15">
      <c r="B5" s="672" t="s">
        <v>227</v>
      </c>
      <c r="C5" s="673"/>
      <c r="D5" s="673"/>
      <c r="E5" s="673"/>
      <c r="F5" s="673"/>
      <c r="G5" s="673"/>
      <c r="H5" s="673"/>
      <c r="I5" s="673"/>
      <c r="J5" s="673"/>
      <c r="K5" s="673"/>
      <c r="L5" s="673"/>
      <c r="M5" s="673"/>
      <c r="N5" s="673"/>
      <c r="O5" s="673"/>
      <c r="P5" s="673"/>
      <c r="Q5" s="674"/>
      <c r="R5" s="675">
        <v>1419222</v>
      </c>
      <c r="S5" s="676"/>
      <c r="T5" s="676"/>
      <c r="U5" s="676"/>
      <c r="V5" s="676"/>
      <c r="W5" s="676"/>
      <c r="X5" s="676"/>
      <c r="Y5" s="677"/>
      <c r="Z5" s="678">
        <v>10.8</v>
      </c>
      <c r="AA5" s="678"/>
      <c r="AB5" s="678"/>
      <c r="AC5" s="678"/>
      <c r="AD5" s="679">
        <v>1395642</v>
      </c>
      <c r="AE5" s="679"/>
      <c r="AF5" s="679"/>
      <c r="AG5" s="679"/>
      <c r="AH5" s="679"/>
      <c r="AI5" s="679"/>
      <c r="AJ5" s="679"/>
      <c r="AK5" s="679"/>
      <c r="AL5" s="680">
        <v>24.1</v>
      </c>
      <c r="AM5" s="681"/>
      <c r="AN5" s="681"/>
      <c r="AO5" s="682"/>
      <c r="AP5" s="672" t="s">
        <v>228</v>
      </c>
      <c r="AQ5" s="673"/>
      <c r="AR5" s="673"/>
      <c r="AS5" s="673"/>
      <c r="AT5" s="673"/>
      <c r="AU5" s="673"/>
      <c r="AV5" s="673"/>
      <c r="AW5" s="673"/>
      <c r="AX5" s="673"/>
      <c r="AY5" s="673"/>
      <c r="AZ5" s="673"/>
      <c r="BA5" s="673"/>
      <c r="BB5" s="673"/>
      <c r="BC5" s="673"/>
      <c r="BD5" s="673"/>
      <c r="BE5" s="673"/>
      <c r="BF5" s="674"/>
      <c r="BG5" s="686">
        <v>1395642</v>
      </c>
      <c r="BH5" s="687"/>
      <c r="BI5" s="687"/>
      <c r="BJ5" s="687"/>
      <c r="BK5" s="687"/>
      <c r="BL5" s="687"/>
      <c r="BM5" s="687"/>
      <c r="BN5" s="688"/>
      <c r="BO5" s="689">
        <v>98.3</v>
      </c>
      <c r="BP5" s="689"/>
      <c r="BQ5" s="689"/>
      <c r="BR5" s="689"/>
      <c r="BS5" s="690">
        <v>6279</v>
      </c>
      <c r="BT5" s="690"/>
      <c r="BU5" s="690"/>
      <c r="BV5" s="690"/>
      <c r="BW5" s="690"/>
      <c r="BX5" s="690"/>
      <c r="BY5" s="690"/>
      <c r="BZ5" s="690"/>
      <c r="CA5" s="690"/>
      <c r="CB5" s="694"/>
      <c r="CD5" s="668" t="s">
        <v>223</v>
      </c>
      <c r="CE5" s="669"/>
      <c r="CF5" s="669"/>
      <c r="CG5" s="669"/>
      <c r="CH5" s="669"/>
      <c r="CI5" s="669"/>
      <c r="CJ5" s="669"/>
      <c r="CK5" s="669"/>
      <c r="CL5" s="669"/>
      <c r="CM5" s="669"/>
      <c r="CN5" s="669"/>
      <c r="CO5" s="669"/>
      <c r="CP5" s="669"/>
      <c r="CQ5" s="670"/>
      <c r="CR5" s="668" t="s">
        <v>229</v>
      </c>
      <c r="CS5" s="669"/>
      <c r="CT5" s="669"/>
      <c r="CU5" s="669"/>
      <c r="CV5" s="669"/>
      <c r="CW5" s="669"/>
      <c r="CX5" s="669"/>
      <c r="CY5" s="670"/>
      <c r="CZ5" s="668" t="s">
        <v>221</v>
      </c>
      <c r="DA5" s="669"/>
      <c r="DB5" s="669"/>
      <c r="DC5" s="670"/>
      <c r="DD5" s="668" t="s">
        <v>230</v>
      </c>
      <c r="DE5" s="669"/>
      <c r="DF5" s="669"/>
      <c r="DG5" s="669"/>
      <c r="DH5" s="669"/>
      <c r="DI5" s="669"/>
      <c r="DJ5" s="669"/>
      <c r="DK5" s="669"/>
      <c r="DL5" s="669"/>
      <c r="DM5" s="669"/>
      <c r="DN5" s="669"/>
      <c r="DO5" s="669"/>
      <c r="DP5" s="670"/>
      <c r="DQ5" s="668" t="s">
        <v>231</v>
      </c>
      <c r="DR5" s="669"/>
      <c r="DS5" s="669"/>
      <c r="DT5" s="669"/>
      <c r="DU5" s="669"/>
      <c r="DV5" s="669"/>
      <c r="DW5" s="669"/>
      <c r="DX5" s="669"/>
      <c r="DY5" s="669"/>
      <c r="DZ5" s="669"/>
      <c r="EA5" s="669"/>
      <c r="EB5" s="669"/>
      <c r="EC5" s="670"/>
    </row>
    <row r="6" spans="2:143" ht="11.25" customHeight="1" x14ac:dyDescent="0.15">
      <c r="B6" s="683" t="s">
        <v>232</v>
      </c>
      <c r="C6" s="684"/>
      <c r="D6" s="684"/>
      <c r="E6" s="684"/>
      <c r="F6" s="684"/>
      <c r="G6" s="684"/>
      <c r="H6" s="684"/>
      <c r="I6" s="684"/>
      <c r="J6" s="684"/>
      <c r="K6" s="684"/>
      <c r="L6" s="684"/>
      <c r="M6" s="684"/>
      <c r="N6" s="684"/>
      <c r="O6" s="684"/>
      <c r="P6" s="684"/>
      <c r="Q6" s="685"/>
      <c r="R6" s="686">
        <v>105000</v>
      </c>
      <c r="S6" s="687"/>
      <c r="T6" s="687"/>
      <c r="U6" s="687"/>
      <c r="V6" s="687"/>
      <c r="W6" s="687"/>
      <c r="X6" s="687"/>
      <c r="Y6" s="688"/>
      <c r="Z6" s="689">
        <v>0.8</v>
      </c>
      <c r="AA6" s="689"/>
      <c r="AB6" s="689"/>
      <c r="AC6" s="689"/>
      <c r="AD6" s="690">
        <v>105000</v>
      </c>
      <c r="AE6" s="690"/>
      <c r="AF6" s="690"/>
      <c r="AG6" s="690"/>
      <c r="AH6" s="690"/>
      <c r="AI6" s="690"/>
      <c r="AJ6" s="690"/>
      <c r="AK6" s="690"/>
      <c r="AL6" s="691">
        <v>1.8</v>
      </c>
      <c r="AM6" s="692"/>
      <c r="AN6" s="692"/>
      <c r="AO6" s="693"/>
      <c r="AP6" s="683" t="s">
        <v>233</v>
      </c>
      <c r="AQ6" s="684"/>
      <c r="AR6" s="684"/>
      <c r="AS6" s="684"/>
      <c r="AT6" s="684"/>
      <c r="AU6" s="684"/>
      <c r="AV6" s="684"/>
      <c r="AW6" s="684"/>
      <c r="AX6" s="684"/>
      <c r="AY6" s="684"/>
      <c r="AZ6" s="684"/>
      <c r="BA6" s="684"/>
      <c r="BB6" s="684"/>
      <c r="BC6" s="684"/>
      <c r="BD6" s="684"/>
      <c r="BE6" s="684"/>
      <c r="BF6" s="685"/>
      <c r="BG6" s="686">
        <v>1395642</v>
      </c>
      <c r="BH6" s="687"/>
      <c r="BI6" s="687"/>
      <c r="BJ6" s="687"/>
      <c r="BK6" s="687"/>
      <c r="BL6" s="687"/>
      <c r="BM6" s="687"/>
      <c r="BN6" s="688"/>
      <c r="BO6" s="689">
        <v>98.3</v>
      </c>
      <c r="BP6" s="689"/>
      <c r="BQ6" s="689"/>
      <c r="BR6" s="689"/>
      <c r="BS6" s="690">
        <v>6279</v>
      </c>
      <c r="BT6" s="690"/>
      <c r="BU6" s="690"/>
      <c r="BV6" s="690"/>
      <c r="BW6" s="690"/>
      <c r="BX6" s="690"/>
      <c r="BY6" s="690"/>
      <c r="BZ6" s="690"/>
      <c r="CA6" s="690"/>
      <c r="CB6" s="694"/>
      <c r="CD6" s="697" t="s">
        <v>234</v>
      </c>
      <c r="CE6" s="698"/>
      <c r="CF6" s="698"/>
      <c r="CG6" s="698"/>
      <c r="CH6" s="698"/>
      <c r="CI6" s="698"/>
      <c r="CJ6" s="698"/>
      <c r="CK6" s="698"/>
      <c r="CL6" s="698"/>
      <c r="CM6" s="698"/>
      <c r="CN6" s="698"/>
      <c r="CO6" s="698"/>
      <c r="CP6" s="698"/>
      <c r="CQ6" s="699"/>
      <c r="CR6" s="686">
        <v>130606</v>
      </c>
      <c r="CS6" s="687"/>
      <c r="CT6" s="687"/>
      <c r="CU6" s="687"/>
      <c r="CV6" s="687"/>
      <c r="CW6" s="687"/>
      <c r="CX6" s="687"/>
      <c r="CY6" s="688"/>
      <c r="CZ6" s="680">
        <v>1</v>
      </c>
      <c r="DA6" s="681"/>
      <c r="DB6" s="681"/>
      <c r="DC6" s="700"/>
      <c r="DD6" s="695" t="s">
        <v>175</v>
      </c>
      <c r="DE6" s="687"/>
      <c r="DF6" s="687"/>
      <c r="DG6" s="687"/>
      <c r="DH6" s="687"/>
      <c r="DI6" s="687"/>
      <c r="DJ6" s="687"/>
      <c r="DK6" s="687"/>
      <c r="DL6" s="687"/>
      <c r="DM6" s="687"/>
      <c r="DN6" s="687"/>
      <c r="DO6" s="687"/>
      <c r="DP6" s="688"/>
      <c r="DQ6" s="695">
        <v>130606</v>
      </c>
      <c r="DR6" s="687"/>
      <c r="DS6" s="687"/>
      <c r="DT6" s="687"/>
      <c r="DU6" s="687"/>
      <c r="DV6" s="687"/>
      <c r="DW6" s="687"/>
      <c r="DX6" s="687"/>
      <c r="DY6" s="687"/>
      <c r="DZ6" s="687"/>
      <c r="EA6" s="687"/>
      <c r="EB6" s="687"/>
      <c r="EC6" s="696"/>
    </row>
    <row r="7" spans="2:143" ht="11.25" customHeight="1" x14ac:dyDescent="0.15">
      <c r="B7" s="683" t="s">
        <v>235</v>
      </c>
      <c r="C7" s="684"/>
      <c r="D7" s="684"/>
      <c r="E7" s="684"/>
      <c r="F7" s="684"/>
      <c r="G7" s="684"/>
      <c r="H7" s="684"/>
      <c r="I7" s="684"/>
      <c r="J7" s="684"/>
      <c r="K7" s="684"/>
      <c r="L7" s="684"/>
      <c r="M7" s="684"/>
      <c r="N7" s="684"/>
      <c r="O7" s="684"/>
      <c r="P7" s="684"/>
      <c r="Q7" s="685"/>
      <c r="R7" s="686">
        <v>967</v>
      </c>
      <c r="S7" s="687"/>
      <c r="T7" s="687"/>
      <c r="U7" s="687"/>
      <c r="V7" s="687"/>
      <c r="W7" s="687"/>
      <c r="X7" s="687"/>
      <c r="Y7" s="688"/>
      <c r="Z7" s="689">
        <v>0</v>
      </c>
      <c r="AA7" s="689"/>
      <c r="AB7" s="689"/>
      <c r="AC7" s="689"/>
      <c r="AD7" s="690">
        <v>967</v>
      </c>
      <c r="AE7" s="690"/>
      <c r="AF7" s="690"/>
      <c r="AG7" s="690"/>
      <c r="AH7" s="690"/>
      <c r="AI7" s="690"/>
      <c r="AJ7" s="690"/>
      <c r="AK7" s="690"/>
      <c r="AL7" s="691">
        <v>0</v>
      </c>
      <c r="AM7" s="692"/>
      <c r="AN7" s="692"/>
      <c r="AO7" s="693"/>
      <c r="AP7" s="683" t="s">
        <v>236</v>
      </c>
      <c r="AQ7" s="684"/>
      <c r="AR7" s="684"/>
      <c r="AS7" s="684"/>
      <c r="AT7" s="684"/>
      <c r="AU7" s="684"/>
      <c r="AV7" s="684"/>
      <c r="AW7" s="684"/>
      <c r="AX7" s="684"/>
      <c r="AY7" s="684"/>
      <c r="AZ7" s="684"/>
      <c r="BA7" s="684"/>
      <c r="BB7" s="684"/>
      <c r="BC7" s="684"/>
      <c r="BD7" s="684"/>
      <c r="BE7" s="684"/>
      <c r="BF7" s="685"/>
      <c r="BG7" s="686">
        <v>586884</v>
      </c>
      <c r="BH7" s="687"/>
      <c r="BI7" s="687"/>
      <c r="BJ7" s="687"/>
      <c r="BK7" s="687"/>
      <c r="BL7" s="687"/>
      <c r="BM7" s="687"/>
      <c r="BN7" s="688"/>
      <c r="BO7" s="689">
        <v>41.4</v>
      </c>
      <c r="BP7" s="689"/>
      <c r="BQ7" s="689"/>
      <c r="BR7" s="689"/>
      <c r="BS7" s="690">
        <v>6279</v>
      </c>
      <c r="BT7" s="690"/>
      <c r="BU7" s="690"/>
      <c r="BV7" s="690"/>
      <c r="BW7" s="690"/>
      <c r="BX7" s="690"/>
      <c r="BY7" s="690"/>
      <c r="BZ7" s="690"/>
      <c r="CA7" s="690"/>
      <c r="CB7" s="694"/>
      <c r="CD7" s="701" t="s">
        <v>237</v>
      </c>
      <c r="CE7" s="702"/>
      <c r="CF7" s="702"/>
      <c r="CG7" s="702"/>
      <c r="CH7" s="702"/>
      <c r="CI7" s="702"/>
      <c r="CJ7" s="702"/>
      <c r="CK7" s="702"/>
      <c r="CL7" s="702"/>
      <c r="CM7" s="702"/>
      <c r="CN7" s="702"/>
      <c r="CO7" s="702"/>
      <c r="CP7" s="702"/>
      <c r="CQ7" s="703"/>
      <c r="CR7" s="686">
        <v>3716408</v>
      </c>
      <c r="CS7" s="687"/>
      <c r="CT7" s="687"/>
      <c r="CU7" s="687"/>
      <c r="CV7" s="687"/>
      <c r="CW7" s="687"/>
      <c r="CX7" s="687"/>
      <c r="CY7" s="688"/>
      <c r="CZ7" s="689">
        <v>29.4</v>
      </c>
      <c r="DA7" s="689"/>
      <c r="DB7" s="689"/>
      <c r="DC7" s="689"/>
      <c r="DD7" s="695">
        <v>30254</v>
      </c>
      <c r="DE7" s="687"/>
      <c r="DF7" s="687"/>
      <c r="DG7" s="687"/>
      <c r="DH7" s="687"/>
      <c r="DI7" s="687"/>
      <c r="DJ7" s="687"/>
      <c r="DK7" s="687"/>
      <c r="DL7" s="687"/>
      <c r="DM7" s="687"/>
      <c r="DN7" s="687"/>
      <c r="DO7" s="687"/>
      <c r="DP7" s="688"/>
      <c r="DQ7" s="695">
        <v>1825570</v>
      </c>
      <c r="DR7" s="687"/>
      <c r="DS7" s="687"/>
      <c r="DT7" s="687"/>
      <c r="DU7" s="687"/>
      <c r="DV7" s="687"/>
      <c r="DW7" s="687"/>
      <c r="DX7" s="687"/>
      <c r="DY7" s="687"/>
      <c r="DZ7" s="687"/>
      <c r="EA7" s="687"/>
      <c r="EB7" s="687"/>
      <c r="EC7" s="696"/>
    </row>
    <row r="8" spans="2:143" ht="11.25" customHeight="1" x14ac:dyDescent="0.15">
      <c r="B8" s="683" t="s">
        <v>238</v>
      </c>
      <c r="C8" s="684"/>
      <c r="D8" s="684"/>
      <c r="E8" s="684"/>
      <c r="F8" s="684"/>
      <c r="G8" s="684"/>
      <c r="H8" s="684"/>
      <c r="I8" s="684"/>
      <c r="J8" s="684"/>
      <c r="K8" s="684"/>
      <c r="L8" s="684"/>
      <c r="M8" s="684"/>
      <c r="N8" s="684"/>
      <c r="O8" s="684"/>
      <c r="P8" s="684"/>
      <c r="Q8" s="685"/>
      <c r="R8" s="686">
        <v>2826</v>
      </c>
      <c r="S8" s="687"/>
      <c r="T8" s="687"/>
      <c r="U8" s="687"/>
      <c r="V8" s="687"/>
      <c r="W8" s="687"/>
      <c r="X8" s="687"/>
      <c r="Y8" s="688"/>
      <c r="Z8" s="689">
        <v>0</v>
      </c>
      <c r="AA8" s="689"/>
      <c r="AB8" s="689"/>
      <c r="AC8" s="689"/>
      <c r="AD8" s="690">
        <v>2826</v>
      </c>
      <c r="AE8" s="690"/>
      <c r="AF8" s="690"/>
      <c r="AG8" s="690"/>
      <c r="AH8" s="690"/>
      <c r="AI8" s="690"/>
      <c r="AJ8" s="690"/>
      <c r="AK8" s="690"/>
      <c r="AL8" s="691">
        <v>0</v>
      </c>
      <c r="AM8" s="692"/>
      <c r="AN8" s="692"/>
      <c r="AO8" s="693"/>
      <c r="AP8" s="683" t="s">
        <v>239</v>
      </c>
      <c r="AQ8" s="684"/>
      <c r="AR8" s="684"/>
      <c r="AS8" s="684"/>
      <c r="AT8" s="684"/>
      <c r="AU8" s="684"/>
      <c r="AV8" s="684"/>
      <c r="AW8" s="684"/>
      <c r="AX8" s="684"/>
      <c r="AY8" s="684"/>
      <c r="AZ8" s="684"/>
      <c r="BA8" s="684"/>
      <c r="BB8" s="684"/>
      <c r="BC8" s="684"/>
      <c r="BD8" s="684"/>
      <c r="BE8" s="684"/>
      <c r="BF8" s="685"/>
      <c r="BG8" s="686">
        <v>23714</v>
      </c>
      <c r="BH8" s="687"/>
      <c r="BI8" s="687"/>
      <c r="BJ8" s="687"/>
      <c r="BK8" s="687"/>
      <c r="BL8" s="687"/>
      <c r="BM8" s="687"/>
      <c r="BN8" s="688"/>
      <c r="BO8" s="689">
        <v>1.7</v>
      </c>
      <c r="BP8" s="689"/>
      <c r="BQ8" s="689"/>
      <c r="BR8" s="689"/>
      <c r="BS8" s="695" t="s">
        <v>240</v>
      </c>
      <c r="BT8" s="687"/>
      <c r="BU8" s="687"/>
      <c r="BV8" s="687"/>
      <c r="BW8" s="687"/>
      <c r="BX8" s="687"/>
      <c r="BY8" s="687"/>
      <c r="BZ8" s="687"/>
      <c r="CA8" s="687"/>
      <c r="CB8" s="696"/>
      <c r="CD8" s="701" t="s">
        <v>241</v>
      </c>
      <c r="CE8" s="702"/>
      <c r="CF8" s="702"/>
      <c r="CG8" s="702"/>
      <c r="CH8" s="702"/>
      <c r="CI8" s="702"/>
      <c r="CJ8" s="702"/>
      <c r="CK8" s="702"/>
      <c r="CL8" s="702"/>
      <c r="CM8" s="702"/>
      <c r="CN8" s="702"/>
      <c r="CO8" s="702"/>
      <c r="CP8" s="702"/>
      <c r="CQ8" s="703"/>
      <c r="CR8" s="686">
        <v>3350959</v>
      </c>
      <c r="CS8" s="687"/>
      <c r="CT8" s="687"/>
      <c r="CU8" s="687"/>
      <c r="CV8" s="687"/>
      <c r="CW8" s="687"/>
      <c r="CX8" s="687"/>
      <c r="CY8" s="688"/>
      <c r="CZ8" s="689">
        <v>26.5</v>
      </c>
      <c r="DA8" s="689"/>
      <c r="DB8" s="689"/>
      <c r="DC8" s="689"/>
      <c r="DD8" s="695">
        <v>11946</v>
      </c>
      <c r="DE8" s="687"/>
      <c r="DF8" s="687"/>
      <c r="DG8" s="687"/>
      <c r="DH8" s="687"/>
      <c r="DI8" s="687"/>
      <c r="DJ8" s="687"/>
      <c r="DK8" s="687"/>
      <c r="DL8" s="687"/>
      <c r="DM8" s="687"/>
      <c r="DN8" s="687"/>
      <c r="DO8" s="687"/>
      <c r="DP8" s="688"/>
      <c r="DQ8" s="695">
        <v>1425598</v>
      </c>
      <c r="DR8" s="687"/>
      <c r="DS8" s="687"/>
      <c r="DT8" s="687"/>
      <c r="DU8" s="687"/>
      <c r="DV8" s="687"/>
      <c r="DW8" s="687"/>
      <c r="DX8" s="687"/>
      <c r="DY8" s="687"/>
      <c r="DZ8" s="687"/>
      <c r="EA8" s="687"/>
      <c r="EB8" s="687"/>
      <c r="EC8" s="696"/>
    </row>
    <row r="9" spans="2:143" ht="11.25" customHeight="1" x14ac:dyDescent="0.15">
      <c r="B9" s="683" t="s">
        <v>242</v>
      </c>
      <c r="C9" s="684"/>
      <c r="D9" s="684"/>
      <c r="E9" s="684"/>
      <c r="F9" s="684"/>
      <c r="G9" s="684"/>
      <c r="H9" s="684"/>
      <c r="I9" s="684"/>
      <c r="J9" s="684"/>
      <c r="K9" s="684"/>
      <c r="L9" s="684"/>
      <c r="M9" s="684"/>
      <c r="N9" s="684"/>
      <c r="O9" s="684"/>
      <c r="P9" s="684"/>
      <c r="Q9" s="685"/>
      <c r="R9" s="686">
        <v>2855</v>
      </c>
      <c r="S9" s="687"/>
      <c r="T9" s="687"/>
      <c r="U9" s="687"/>
      <c r="V9" s="687"/>
      <c r="W9" s="687"/>
      <c r="X9" s="687"/>
      <c r="Y9" s="688"/>
      <c r="Z9" s="689">
        <v>0</v>
      </c>
      <c r="AA9" s="689"/>
      <c r="AB9" s="689"/>
      <c r="AC9" s="689"/>
      <c r="AD9" s="690">
        <v>2855</v>
      </c>
      <c r="AE9" s="690"/>
      <c r="AF9" s="690"/>
      <c r="AG9" s="690"/>
      <c r="AH9" s="690"/>
      <c r="AI9" s="690"/>
      <c r="AJ9" s="690"/>
      <c r="AK9" s="690"/>
      <c r="AL9" s="691">
        <v>0</v>
      </c>
      <c r="AM9" s="692"/>
      <c r="AN9" s="692"/>
      <c r="AO9" s="693"/>
      <c r="AP9" s="683" t="s">
        <v>243</v>
      </c>
      <c r="AQ9" s="684"/>
      <c r="AR9" s="684"/>
      <c r="AS9" s="684"/>
      <c r="AT9" s="684"/>
      <c r="AU9" s="684"/>
      <c r="AV9" s="684"/>
      <c r="AW9" s="684"/>
      <c r="AX9" s="684"/>
      <c r="AY9" s="684"/>
      <c r="AZ9" s="684"/>
      <c r="BA9" s="684"/>
      <c r="BB9" s="684"/>
      <c r="BC9" s="684"/>
      <c r="BD9" s="684"/>
      <c r="BE9" s="684"/>
      <c r="BF9" s="685"/>
      <c r="BG9" s="686">
        <v>499994</v>
      </c>
      <c r="BH9" s="687"/>
      <c r="BI9" s="687"/>
      <c r="BJ9" s="687"/>
      <c r="BK9" s="687"/>
      <c r="BL9" s="687"/>
      <c r="BM9" s="687"/>
      <c r="BN9" s="688"/>
      <c r="BO9" s="689">
        <v>35.200000000000003</v>
      </c>
      <c r="BP9" s="689"/>
      <c r="BQ9" s="689"/>
      <c r="BR9" s="689"/>
      <c r="BS9" s="695" t="s">
        <v>175</v>
      </c>
      <c r="BT9" s="687"/>
      <c r="BU9" s="687"/>
      <c r="BV9" s="687"/>
      <c r="BW9" s="687"/>
      <c r="BX9" s="687"/>
      <c r="BY9" s="687"/>
      <c r="BZ9" s="687"/>
      <c r="CA9" s="687"/>
      <c r="CB9" s="696"/>
      <c r="CD9" s="701" t="s">
        <v>244</v>
      </c>
      <c r="CE9" s="702"/>
      <c r="CF9" s="702"/>
      <c r="CG9" s="702"/>
      <c r="CH9" s="702"/>
      <c r="CI9" s="702"/>
      <c r="CJ9" s="702"/>
      <c r="CK9" s="702"/>
      <c r="CL9" s="702"/>
      <c r="CM9" s="702"/>
      <c r="CN9" s="702"/>
      <c r="CO9" s="702"/>
      <c r="CP9" s="702"/>
      <c r="CQ9" s="703"/>
      <c r="CR9" s="686">
        <v>924105</v>
      </c>
      <c r="CS9" s="687"/>
      <c r="CT9" s="687"/>
      <c r="CU9" s="687"/>
      <c r="CV9" s="687"/>
      <c r="CW9" s="687"/>
      <c r="CX9" s="687"/>
      <c r="CY9" s="688"/>
      <c r="CZ9" s="689">
        <v>7.3</v>
      </c>
      <c r="DA9" s="689"/>
      <c r="DB9" s="689"/>
      <c r="DC9" s="689"/>
      <c r="DD9" s="695">
        <v>43693</v>
      </c>
      <c r="DE9" s="687"/>
      <c r="DF9" s="687"/>
      <c r="DG9" s="687"/>
      <c r="DH9" s="687"/>
      <c r="DI9" s="687"/>
      <c r="DJ9" s="687"/>
      <c r="DK9" s="687"/>
      <c r="DL9" s="687"/>
      <c r="DM9" s="687"/>
      <c r="DN9" s="687"/>
      <c r="DO9" s="687"/>
      <c r="DP9" s="688"/>
      <c r="DQ9" s="695">
        <v>761504</v>
      </c>
      <c r="DR9" s="687"/>
      <c r="DS9" s="687"/>
      <c r="DT9" s="687"/>
      <c r="DU9" s="687"/>
      <c r="DV9" s="687"/>
      <c r="DW9" s="687"/>
      <c r="DX9" s="687"/>
      <c r="DY9" s="687"/>
      <c r="DZ9" s="687"/>
      <c r="EA9" s="687"/>
      <c r="EB9" s="687"/>
      <c r="EC9" s="696"/>
    </row>
    <row r="10" spans="2:143" ht="11.25" customHeight="1" x14ac:dyDescent="0.15">
      <c r="B10" s="683" t="s">
        <v>245</v>
      </c>
      <c r="C10" s="684"/>
      <c r="D10" s="684"/>
      <c r="E10" s="684"/>
      <c r="F10" s="684"/>
      <c r="G10" s="684"/>
      <c r="H10" s="684"/>
      <c r="I10" s="684"/>
      <c r="J10" s="684"/>
      <c r="K10" s="684"/>
      <c r="L10" s="684"/>
      <c r="M10" s="684"/>
      <c r="N10" s="684"/>
      <c r="O10" s="684"/>
      <c r="P10" s="684"/>
      <c r="Q10" s="685"/>
      <c r="R10" s="686" t="s">
        <v>240</v>
      </c>
      <c r="S10" s="687"/>
      <c r="T10" s="687"/>
      <c r="U10" s="687"/>
      <c r="V10" s="687"/>
      <c r="W10" s="687"/>
      <c r="X10" s="687"/>
      <c r="Y10" s="688"/>
      <c r="Z10" s="689" t="s">
        <v>175</v>
      </c>
      <c r="AA10" s="689"/>
      <c r="AB10" s="689"/>
      <c r="AC10" s="689"/>
      <c r="AD10" s="690" t="s">
        <v>175</v>
      </c>
      <c r="AE10" s="690"/>
      <c r="AF10" s="690"/>
      <c r="AG10" s="690"/>
      <c r="AH10" s="690"/>
      <c r="AI10" s="690"/>
      <c r="AJ10" s="690"/>
      <c r="AK10" s="690"/>
      <c r="AL10" s="691" t="s">
        <v>240</v>
      </c>
      <c r="AM10" s="692"/>
      <c r="AN10" s="692"/>
      <c r="AO10" s="693"/>
      <c r="AP10" s="683" t="s">
        <v>246</v>
      </c>
      <c r="AQ10" s="684"/>
      <c r="AR10" s="684"/>
      <c r="AS10" s="684"/>
      <c r="AT10" s="684"/>
      <c r="AU10" s="684"/>
      <c r="AV10" s="684"/>
      <c r="AW10" s="684"/>
      <c r="AX10" s="684"/>
      <c r="AY10" s="684"/>
      <c r="AZ10" s="684"/>
      <c r="BA10" s="684"/>
      <c r="BB10" s="684"/>
      <c r="BC10" s="684"/>
      <c r="BD10" s="684"/>
      <c r="BE10" s="684"/>
      <c r="BF10" s="685"/>
      <c r="BG10" s="686">
        <v>35664</v>
      </c>
      <c r="BH10" s="687"/>
      <c r="BI10" s="687"/>
      <c r="BJ10" s="687"/>
      <c r="BK10" s="687"/>
      <c r="BL10" s="687"/>
      <c r="BM10" s="687"/>
      <c r="BN10" s="688"/>
      <c r="BO10" s="689">
        <v>2.5</v>
      </c>
      <c r="BP10" s="689"/>
      <c r="BQ10" s="689"/>
      <c r="BR10" s="689"/>
      <c r="BS10" s="695" t="s">
        <v>175</v>
      </c>
      <c r="BT10" s="687"/>
      <c r="BU10" s="687"/>
      <c r="BV10" s="687"/>
      <c r="BW10" s="687"/>
      <c r="BX10" s="687"/>
      <c r="BY10" s="687"/>
      <c r="BZ10" s="687"/>
      <c r="CA10" s="687"/>
      <c r="CB10" s="696"/>
      <c r="CD10" s="701" t="s">
        <v>247</v>
      </c>
      <c r="CE10" s="702"/>
      <c r="CF10" s="702"/>
      <c r="CG10" s="702"/>
      <c r="CH10" s="702"/>
      <c r="CI10" s="702"/>
      <c r="CJ10" s="702"/>
      <c r="CK10" s="702"/>
      <c r="CL10" s="702"/>
      <c r="CM10" s="702"/>
      <c r="CN10" s="702"/>
      <c r="CO10" s="702"/>
      <c r="CP10" s="702"/>
      <c r="CQ10" s="703"/>
      <c r="CR10" s="686">
        <v>7280</v>
      </c>
      <c r="CS10" s="687"/>
      <c r="CT10" s="687"/>
      <c r="CU10" s="687"/>
      <c r="CV10" s="687"/>
      <c r="CW10" s="687"/>
      <c r="CX10" s="687"/>
      <c r="CY10" s="688"/>
      <c r="CZ10" s="689">
        <v>0.1</v>
      </c>
      <c r="DA10" s="689"/>
      <c r="DB10" s="689"/>
      <c r="DC10" s="689"/>
      <c r="DD10" s="695" t="s">
        <v>240</v>
      </c>
      <c r="DE10" s="687"/>
      <c r="DF10" s="687"/>
      <c r="DG10" s="687"/>
      <c r="DH10" s="687"/>
      <c r="DI10" s="687"/>
      <c r="DJ10" s="687"/>
      <c r="DK10" s="687"/>
      <c r="DL10" s="687"/>
      <c r="DM10" s="687"/>
      <c r="DN10" s="687"/>
      <c r="DO10" s="687"/>
      <c r="DP10" s="688"/>
      <c r="DQ10" s="695">
        <v>6601</v>
      </c>
      <c r="DR10" s="687"/>
      <c r="DS10" s="687"/>
      <c r="DT10" s="687"/>
      <c r="DU10" s="687"/>
      <c r="DV10" s="687"/>
      <c r="DW10" s="687"/>
      <c r="DX10" s="687"/>
      <c r="DY10" s="687"/>
      <c r="DZ10" s="687"/>
      <c r="EA10" s="687"/>
      <c r="EB10" s="687"/>
      <c r="EC10" s="696"/>
    </row>
    <row r="11" spans="2:143" ht="11.25" customHeight="1" x14ac:dyDescent="0.15">
      <c r="B11" s="683" t="s">
        <v>248</v>
      </c>
      <c r="C11" s="684"/>
      <c r="D11" s="684"/>
      <c r="E11" s="684"/>
      <c r="F11" s="684"/>
      <c r="G11" s="684"/>
      <c r="H11" s="684"/>
      <c r="I11" s="684"/>
      <c r="J11" s="684"/>
      <c r="K11" s="684"/>
      <c r="L11" s="684"/>
      <c r="M11" s="684"/>
      <c r="N11" s="684"/>
      <c r="O11" s="684"/>
      <c r="P11" s="684"/>
      <c r="Q11" s="685"/>
      <c r="R11" s="686">
        <v>331507</v>
      </c>
      <c r="S11" s="687"/>
      <c r="T11" s="687"/>
      <c r="U11" s="687"/>
      <c r="V11" s="687"/>
      <c r="W11" s="687"/>
      <c r="X11" s="687"/>
      <c r="Y11" s="688"/>
      <c r="Z11" s="691">
        <v>2.5</v>
      </c>
      <c r="AA11" s="692"/>
      <c r="AB11" s="692"/>
      <c r="AC11" s="704"/>
      <c r="AD11" s="695">
        <v>331507</v>
      </c>
      <c r="AE11" s="687"/>
      <c r="AF11" s="687"/>
      <c r="AG11" s="687"/>
      <c r="AH11" s="687"/>
      <c r="AI11" s="687"/>
      <c r="AJ11" s="687"/>
      <c r="AK11" s="688"/>
      <c r="AL11" s="691">
        <v>5.7</v>
      </c>
      <c r="AM11" s="692"/>
      <c r="AN11" s="692"/>
      <c r="AO11" s="693"/>
      <c r="AP11" s="683" t="s">
        <v>249</v>
      </c>
      <c r="AQ11" s="684"/>
      <c r="AR11" s="684"/>
      <c r="AS11" s="684"/>
      <c r="AT11" s="684"/>
      <c r="AU11" s="684"/>
      <c r="AV11" s="684"/>
      <c r="AW11" s="684"/>
      <c r="AX11" s="684"/>
      <c r="AY11" s="684"/>
      <c r="AZ11" s="684"/>
      <c r="BA11" s="684"/>
      <c r="BB11" s="684"/>
      <c r="BC11" s="684"/>
      <c r="BD11" s="684"/>
      <c r="BE11" s="684"/>
      <c r="BF11" s="685"/>
      <c r="BG11" s="686">
        <v>27512</v>
      </c>
      <c r="BH11" s="687"/>
      <c r="BI11" s="687"/>
      <c r="BJ11" s="687"/>
      <c r="BK11" s="687"/>
      <c r="BL11" s="687"/>
      <c r="BM11" s="687"/>
      <c r="BN11" s="688"/>
      <c r="BO11" s="689">
        <v>1.9</v>
      </c>
      <c r="BP11" s="689"/>
      <c r="BQ11" s="689"/>
      <c r="BR11" s="689"/>
      <c r="BS11" s="695">
        <v>6279</v>
      </c>
      <c r="BT11" s="687"/>
      <c r="BU11" s="687"/>
      <c r="BV11" s="687"/>
      <c r="BW11" s="687"/>
      <c r="BX11" s="687"/>
      <c r="BY11" s="687"/>
      <c r="BZ11" s="687"/>
      <c r="CA11" s="687"/>
      <c r="CB11" s="696"/>
      <c r="CD11" s="701" t="s">
        <v>250</v>
      </c>
      <c r="CE11" s="702"/>
      <c r="CF11" s="702"/>
      <c r="CG11" s="702"/>
      <c r="CH11" s="702"/>
      <c r="CI11" s="702"/>
      <c r="CJ11" s="702"/>
      <c r="CK11" s="702"/>
      <c r="CL11" s="702"/>
      <c r="CM11" s="702"/>
      <c r="CN11" s="702"/>
      <c r="CO11" s="702"/>
      <c r="CP11" s="702"/>
      <c r="CQ11" s="703"/>
      <c r="CR11" s="686">
        <v>845115</v>
      </c>
      <c r="CS11" s="687"/>
      <c r="CT11" s="687"/>
      <c r="CU11" s="687"/>
      <c r="CV11" s="687"/>
      <c r="CW11" s="687"/>
      <c r="CX11" s="687"/>
      <c r="CY11" s="688"/>
      <c r="CZ11" s="689">
        <v>6.7</v>
      </c>
      <c r="DA11" s="689"/>
      <c r="DB11" s="689"/>
      <c r="DC11" s="689"/>
      <c r="DD11" s="695">
        <v>212085</v>
      </c>
      <c r="DE11" s="687"/>
      <c r="DF11" s="687"/>
      <c r="DG11" s="687"/>
      <c r="DH11" s="687"/>
      <c r="DI11" s="687"/>
      <c r="DJ11" s="687"/>
      <c r="DK11" s="687"/>
      <c r="DL11" s="687"/>
      <c r="DM11" s="687"/>
      <c r="DN11" s="687"/>
      <c r="DO11" s="687"/>
      <c r="DP11" s="688"/>
      <c r="DQ11" s="695">
        <v>475986</v>
      </c>
      <c r="DR11" s="687"/>
      <c r="DS11" s="687"/>
      <c r="DT11" s="687"/>
      <c r="DU11" s="687"/>
      <c r="DV11" s="687"/>
      <c r="DW11" s="687"/>
      <c r="DX11" s="687"/>
      <c r="DY11" s="687"/>
      <c r="DZ11" s="687"/>
      <c r="EA11" s="687"/>
      <c r="EB11" s="687"/>
      <c r="EC11" s="696"/>
    </row>
    <row r="12" spans="2:143" ht="11.25" customHeight="1" x14ac:dyDescent="0.15">
      <c r="B12" s="683" t="s">
        <v>251</v>
      </c>
      <c r="C12" s="684"/>
      <c r="D12" s="684"/>
      <c r="E12" s="684"/>
      <c r="F12" s="684"/>
      <c r="G12" s="684"/>
      <c r="H12" s="684"/>
      <c r="I12" s="684"/>
      <c r="J12" s="684"/>
      <c r="K12" s="684"/>
      <c r="L12" s="684"/>
      <c r="M12" s="684"/>
      <c r="N12" s="684"/>
      <c r="O12" s="684"/>
      <c r="P12" s="684"/>
      <c r="Q12" s="685"/>
      <c r="R12" s="686" t="s">
        <v>175</v>
      </c>
      <c r="S12" s="687"/>
      <c r="T12" s="687"/>
      <c r="U12" s="687"/>
      <c r="V12" s="687"/>
      <c r="W12" s="687"/>
      <c r="X12" s="687"/>
      <c r="Y12" s="688"/>
      <c r="Z12" s="689" t="s">
        <v>175</v>
      </c>
      <c r="AA12" s="689"/>
      <c r="AB12" s="689"/>
      <c r="AC12" s="689"/>
      <c r="AD12" s="690" t="s">
        <v>175</v>
      </c>
      <c r="AE12" s="690"/>
      <c r="AF12" s="690"/>
      <c r="AG12" s="690"/>
      <c r="AH12" s="690"/>
      <c r="AI12" s="690"/>
      <c r="AJ12" s="690"/>
      <c r="AK12" s="690"/>
      <c r="AL12" s="691" t="s">
        <v>175</v>
      </c>
      <c r="AM12" s="692"/>
      <c r="AN12" s="692"/>
      <c r="AO12" s="693"/>
      <c r="AP12" s="683" t="s">
        <v>252</v>
      </c>
      <c r="AQ12" s="684"/>
      <c r="AR12" s="684"/>
      <c r="AS12" s="684"/>
      <c r="AT12" s="684"/>
      <c r="AU12" s="684"/>
      <c r="AV12" s="684"/>
      <c r="AW12" s="684"/>
      <c r="AX12" s="684"/>
      <c r="AY12" s="684"/>
      <c r="AZ12" s="684"/>
      <c r="BA12" s="684"/>
      <c r="BB12" s="684"/>
      <c r="BC12" s="684"/>
      <c r="BD12" s="684"/>
      <c r="BE12" s="684"/>
      <c r="BF12" s="685"/>
      <c r="BG12" s="686">
        <v>611127</v>
      </c>
      <c r="BH12" s="687"/>
      <c r="BI12" s="687"/>
      <c r="BJ12" s="687"/>
      <c r="BK12" s="687"/>
      <c r="BL12" s="687"/>
      <c r="BM12" s="687"/>
      <c r="BN12" s="688"/>
      <c r="BO12" s="689">
        <v>43.1</v>
      </c>
      <c r="BP12" s="689"/>
      <c r="BQ12" s="689"/>
      <c r="BR12" s="689"/>
      <c r="BS12" s="695" t="s">
        <v>175</v>
      </c>
      <c r="BT12" s="687"/>
      <c r="BU12" s="687"/>
      <c r="BV12" s="687"/>
      <c r="BW12" s="687"/>
      <c r="BX12" s="687"/>
      <c r="BY12" s="687"/>
      <c r="BZ12" s="687"/>
      <c r="CA12" s="687"/>
      <c r="CB12" s="696"/>
      <c r="CD12" s="701" t="s">
        <v>253</v>
      </c>
      <c r="CE12" s="702"/>
      <c r="CF12" s="702"/>
      <c r="CG12" s="702"/>
      <c r="CH12" s="702"/>
      <c r="CI12" s="702"/>
      <c r="CJ12" s="702"/>
      <c r="CK12" s="702"/>
      <c r="CL12" s="702"/>
      <c r="CM12" s="702"/>
      <c r="CN12" s="702"/>
      <c r="CO12" s="702"/>
      <c r="CP12" s="702"/>
      <c r="CQ12" s="703"/>
      <c r="CR12" s="686">
        <v>395672</v>
      </c>
      <c r="CS12" s="687"/>
      <c r="CT12" s="687"/>
      <c r="CU12" s="687"/>
      <c r="CV12" s="687"/>
      <c r="CW12" s="687"/>
      <c r="CX12" s="687"/>
      <c r="CY12" s="688"/>
      <c r="CZ12" s="689">
        <v>3.1</v>
      </c>
      <c r="DA12" s="689"/>
      <c r="DB12" s="689"/>
      <c r="DC12" s="689"/>
      <c r="DD12" s="695">
        <v>25703</v>
      </c>
      <c r="DE12" s="687"/>
      <c r="DF12" s="687"/>
      <c r="DG12" s="687"/>
      <c r="DH12" s="687"/>
      <c r="DI12" s="687"/>
      <c r="DJ12" s="687"/>
      <c r="DK12" s="687"/>
      <c r="DL12" s="687"/>
      <c r="DM12" s="687"/>
      <c r="DN12" s="687"/>
      <c r="DO12" s="687"/>
      <c r="DP12" s="688"/>
      <c r="DQ12" s="695">
        <v>263622</v>
      </c>
      <c r="DR12" s="687"/>
      <c r="DS12" s="687"/>
      <c r="DT12" s="687"/>
      <c r="DU12" s="687"/>
      <c r="DV12" s="687"/>
      <c r="DW12" s="687"/>
      <c r="DX12" s="687"/>
      <c r="DY12" s="687"/>
      <c r="DZ12" s="687"/>
      <c r="EA12" s="687"/>
      <c r="EB12" s="687"/>
      <c r="EC12" s="696"/>
    </row>
    <row r="13" spans="2:143" ht="11.25" customHeight="1" x14ac:dyDescent="0.15">
      <c r="B13" s="683" t="s">
        <v>254</v>
      </c>
      <c r="C13" s="684"/>
      <c r="D13" s="684"/>
      <c r="E13" s="684"/>
      <c r="F13" s="684"/>
      <c r="G13" s="684"/>
      <c r="H13" s="684"/>
      <c r="I13" s="684"/>
      <c r="J13" s="684"/>
      <c r="K13" s="684"/>
      <c r="L13" s="684"/>
      <c r="M13" s="684"/>
      <c r="N13" s="684"/>
      <c r="O13" s="684"/>
      <c r="P13" s="684"/>
      <c r="Q13" s="685"/>
      <c r="R13" s="686" t="s">
        <v>175</v>
      </c>
      <c r="S13" s="687"/>
      <c r="T13" s="687"/>
      <c r="U13" s="687"/>
      <c r="V13" s="687"/>
      <c r="W13" s="687"/>
      <c r="X13" s="687"/>
      <c r="Y13" s="688"/>
      <c r="Z13" s="689" t="s">
        <v>175</v>
      </c>
      <c r="AA13" s="689"/>
      <c r="AB13" s="689"/>
      <c r="AC13" s="689"/>
      <c r="AD13" s="690" t="s">
        <v>240</v>
      </c>
      <c r="AE13" s="690"/>
      <c r="AF13" s="690"/>
      <c r="AG13" s="690"/>
      <c r="AH13" s="690"/>
      <c r="AI13" s="690"/>
      <c r="AJ13" s="690"/>
      <c r="AK13" s="690"/>
      <c r="AL13" s="691" t="s">
        <v>175</v>
      </c>
      <c r="AM13" s="692"/>
      <c r="AN13" s="692"/>
      <c r="AO13" s="693"/>
      <c r="AP13" s="683" t="s">
        <v>255</v>
      </c>
      <c r="AQ13" s="684"/>
      <c r="AR13" s="684"/>
      <c r="AS13" s="684"/>
      <c r="AT13" s="684"/>
      <c r="AU13" s="684"/>
      <c r="AV13" s="684"/>
      <c r="AW13" s="684"/>
      <c r="AX13" s="684"/>
      <c r="AY13" s="684"/>
      <c r="AZ13" s="684"/>
      <c r="BA13" s="684"/>
      <c r="BB13" s="684"/>
      <c r="BC13" s="684"/>
      <c r="BD13" s="684"/>
      <c r="BE13" s="684"/>
      <c r="BF13" s="685"/>
      <c r="BG13" s="686">
        <v>591761</v>
      </c>
      <c r="BH13" s="687"/>
      <c r="BI13" s="687"/>
      <c r="BJ13" s="687"/>
      <c r="BK13" s="687"/>
      <c r="BL13" s="687"/>
      <c r="BM13" s="687"/>
      <c r="BN13" s="688"/>
      <c r="BO13" s="689">
        <v>41.7</v>
      </c>
      <c r="BP13" s="689"/>
      <c r="BQ13" s="689"/>
      <c r="BR13" s="689"/>
      <c r="BS13" s="695" t="s">
        <v>175</v>
      </c>
      <c r="BT13" s="687"/>
      <c r="BU13" s="687"/>
      <c r="BV13" s="687"/>
      <c r="BW13" s="687"/>
      <c r="BX13" s="687"/>
      <c r="BY13" s="687"/>
      <c r="BZ13" s="687"/>
      <c r="CA13" s="687"/>
      <c r="CB13" s="696"/>
      <c r="CD13" s="701" t="s">
        <v>256</v>
      </c>
      <c r="CE13" s="702"/>
      <c r="CF13" s="702"/>
      <c r="CG13" s="702"/>
      <c r="CH13" s="702"/>
      <c r="CI13" s="702"/>
      <c r="CJ13" s="702"/>
      <c r="CK13" s="702"/>
      <c r="CL13" s="702"/>
      <c r="CM13" s="702"/>
      <c r="CN13" s="702"/>
      <c r="CO13" s="702"/>
      <c r="CP13" s="702"/>
      <c r="CQ13" s="703"/>
      <c r="CR13" s="686">
        <v>574647</v>
      </c>
      <c r="CS13" s="687"/>
      <c r="CT13" s="687"/>
      <c r="CU13" s="687"/>
      <c r="CV13" s="687"/>
      <c r="CW13" s="687"/>
      <c r="CX13" s="687"/>
      <c r="CY13" s="688"/>
      <c r="CZ13" s="689">
        <v>4.5</v>
      </c>
      <c r="DA13" s="689"/>
      <c r="DB13" s="689"/>
      <c r="DC13" s="689"/>
      <c r="DD13" s="695">
        <v>428192</v>
      </c>
      <c r="DE13" s="687"/>
      <c r="DF13" s="687"/>
      <c r="DG13" s="687"/>
      <c r="DH13" s="687"/>
      <c r="DI13" s="687"/>
      <c r="DJ13" s="687"/>
      <c r="DK13" s="687"/>
      <c r="DL13" s="687"/>
      <c r="DM13" s="687"/>
      <c r="DN13" s="687"/>
      <c r="DO13" s="687"/>
      <c r="DP13" s="688"/>
      <c r="DQ13" s="695">
        <v>185820</v>
      </c>
      <c r="DR13" s="687"/>
      <c r="DS13" s="687"/>
      <c r="DT13" s="687"/>
      <c r="DU13" s="687"/>
      <c r="DV13" s="687"/>
      <c r="DW13" s="687"/>
      <c r="DX13" s="687"/>
      <c r="DY13" s="687"/>
      <c r="DZ13" s="687"/>
      <c r="EA13" s="687"/>
      <c r="EB13" s="687"/>
      <c r="EC13" s="696"/>
    </row>
    <row r="14" spans="2:143" ht="11.25" customHeight="1" x14ac:dyDescent="0.15">
      <c r="B14" s="683" t="s">
        <v>257</v>
      </c>
      <c r="C14" s="684"/>
      <c r="D14" s="684"/>
      <c r="E14" s="684"/>
      <c r="F14" s="684"/>
      <c r="G14" s="684"/>
      <c r="H14" s="684"/>
      <c r="I14" s="684"/>
      <c r="J14" s="684"/>
      <c r="K14" s="684"/>
      <c r="L14" s="684"/>
      <c r="M14" s="684"/>
      <c r="N14" s="684"/>
      <c r="O14" s="684"/>
      <c r="P14" s="684"/>
      <c r="Q14" s="685"/>
      <c r="R14" s="686" t="s">
        <v>175</v>
      </c>
      <c r="S14" s="687"/>
      <c r="T14" s="687"/>
      <c r="U14" s="687"/>
      <c r="V14" s="687"/>
      <c r="W14" s="687"/>
      <c r="X14" s="687"/>
      <c r="Y14" s="688"/>
      <c r="Z14" s="689" t="s">
        <v>175</v>
      </c>
      <c r="AA14" s="689"/>
      <c r="AB14" s="689"/>
      <c r="AC14" s="689"/>
      <c r="AD14" s="690" t="s">
        <v>175</v>
      </c>
      <c r="AE14" s="690"/>
      <c r="AF14" s="690"/>
      <c r="AG14" s="690"/>
      <c r="AH14" s="690"/>
      <c r="AI14" s="690"/>
      <c r="AJ14" s="690"/>
      <c r="AK14" s="690"/>
      <c r="AL14" s="691" t="s">
        <v>175</v>
      </c>
      <c r="AM14" s="692"/>
      <c r="AN14" s="692"/>
      <c r="AO14" s="693"/>
      <c r="AP14" s="683" t="s">
        <v>258</v>
      </c>
      <c r="AQ14" s="684"/>
      <c r="AR14" s="684"/>
      <c r="AS14" s="684"/>
      <c r="AT14" s="684"/>
      <c r="AU14" s="684"/>
      <c r="AV14" s="684"/>
      <c r="AW14" s="684"/>
      <c r="AX14" s="684"/>
      <c r="AY14" s="684"/>
      <c r="AZ14" s="684"/>
      <c r="BA14" s="684"/>
      <c r="BB14" s="684"/>
      <c r="BC14" s="684"/>
      <c r="BD14" s="684"/>
      <c r="BE14" s="684"/>
      <c r="BF14" s="685"/>
      <c r="BG14" s="686">
        <v>75489</v>
      </c>
      <c r="BH14" s="687"/>
      <c r="BI14" s="687"/>
      <c r="BJ14" s="687"/>
      <c r="BK14" s="687"/>
      <c r="BL14" s="687"/>
      <c r="BM14" s="687"/>
      <c r="BN14" s="688"/>
      <c r="BO14" s="689">
        <v>5.3</v>
      </c>
      <c r="BP14" s="689"/>
      <c r="BQ14" s="689"/>
      <c r="BR14" s="689"/>
      <c r="BS14" s="695" t="s">
        <v>175</v>
      </c>
      <c r="BT14" s="687"/>
      <c r="BU14" s="687"/>
      <c r="BV14" s="687"/>
      <c r="BW14" s="687"/>
      <c r="BX14" s="687"/>
      <c r="BY14" s="687"/>
      <c r="BZ14" s="687"/>
      <c r="CA14" s="687"/>
      <c r="CB14" s="696"/>
      <c r="CD14" s="701" t="s">
        <v>259</v>
      </c>
      <c r="CE14" s="702"/>
      <c r="CF14" s="702"/>
      <c r="CG14" s="702"/>
      <c r="CH14" s="702"/>
      <c r="CI14" s="702"/>
      <c r="CJ14" s="702"/>
      <c r="CK14" s="702"/>
      <c r="CL14" s="702"/>
      <c r="CM14" s="702"/>
      <c r="CN14" s="702"/>
      <c r="CO14" s="702"/>
      <c r="CP14" s="702"/>
      <c r="CQ14" s="703"/>
      <c r="CR14" s="686">
        <v>323537</v>
      </c>
      <c r="CS14" s="687"/>
      <c r="CT14" s="687"/>
      <c r="CU14" s="687"/>
      <c r="CV14" s="687"/>
      <c r="CW14" s="687"/>
      <c r="CX14" s="687"/>
      <c r="CY14" s="688"/>
      <c r="CZ14" s="689">
        <v>2.6</v>
      </c>
      <c r="DA14" s="689"/>
      <c r="DB14" s="689"/>
      <c r="DC14" s="689"/>
      <c r="DD14" s="695">
        <v>10079</v>
      </c>
      <c r="DE14" s="687"/>
      <c r="DF14" s="687"/>
      <c r="DG14" s="687"/>
      <c r="DH14" s="687"/>
      <c r="DI14" s="687"/>
      <c r="DJ14" s="687"/>
      <c r="DK14" s="687"/>
      <c r="DL14" s="687"/>
      <c r="DM14" s="687"/>
      <c r="DN14" s="687"/>
      <c r="DO14" s="687"/>
      <c r="DP14" s="688"/>
      <c r="DQ14" s="695">
        <v>314127</v>
      </c>
      <c r="DR14" s="687"/>
      <c r="DS14" s="687"/>
      <c r="DT14" s="687"/>
      <c r="DU14" s="687"/>
      <c r="DV14" s="687"/>
      <c r="DW14" s="687"/>
      <c r="DX14" s="687"/>
      <c r="DY14" s="687"/>
      <c r="DZ14" s="687"/>
      <c r="EA14" s="687"/>
      <c r="EB14" s="687"/>
      <c r="EC14" s="696"/>
    </row>
    <row r="15" spans="2:143" ht="11.25" customHeight="1" x14ac:dyDescent="0.15">
      <c r="B15" s="683" t="s">
        <v>260</v>
      </c>
      <c r="C15" s="684"/>
      <c r="D15" s="684"/>
      <c r="E15" s="684"/>
      <c r="F15" s="684"/>
      <c r="G15" s="684"/>
      <c r="H15" s="684"/>
      <c r="I15" s="684"/>
      <c r="J15" s="684"/>
      <c r="K15" s="684"/>
      <c r="L15" s="684"/>
      <c r="M15" s="684"/>
      <c r="N15" s="684"/>
      <c r="O15" s="684"/>
      <c r="P15" s="684"/>
      <c r="Q15" s="685"/>
      <c r="R15" s="686" t="s">
        <v>240</v>
      </c>
      <c r="S15" s="687"/>
      <c r="T15" s="687"/>
      <c r="U15" s="687"/>
      <c r="V15" s="687"/>
      <c r="W15" s="687"/>
      <c r="X15" s="687"/>
      <c r="Y15" s="688"/>
      <c r="Z15" s="689" t="s">
        <v>175</v>
      </c>
      <c r="AA15" s="689"/>
      <c r="AB15" s="689"/>
      <c r="AC15" s="689"/>
      <c r="AD15" s="690" t="s">
        <v>175</v>
      </c>
      <c r="AE15" s="690"/>
      <c r="AF15" s="690"/>
      <c r="AG15" s="690"/>
      <c r="AH15" s="690"/>
      <c r="AI15" s="690"/>
      <c r="AJ15" s="690"/>
      <c r="AK15" s="690"/>
      <c r="AL15" s="691" t="s">
        <v>240</v>
      </c>
      <c r="AM15" s="692"/>
      <c r="AN15" s="692"/>
      <c r="AO15" s="693"/>
      <c r="AP15" s="683" t="s">
        <v>261</v>
      </c>
      <c r="AQ15" s="684"/>
      <c r="AR15" s="684"/>
      <c r="AS15" s="684"/>
      <c r="AT15" s="684"/>
      <c r="AU15" s="684"/>
      <c r="AV15" s="684"/>
      <c r="AW15" s="684"/>
      <c r="AX15" s="684"/>
      <c r="AY15" s="684"/>
      <c r="AZ15" s="684"/>
      <c r="BA15" s="684"/>
      <c r="BB15" s="684"/>
      <c r="BC15" s="684"/>
      <c r="BD15" s="684"/>
      <c r="BE15" s="684"/>
      <c r="BF15" s="685"/>
      <c r="BG15" s="686">
        <v>122142</v>
      </c>
      <c r="BH15" s="687"/>
      <c r="BI15" s="687"/>
      <c r="BJ15" s="687"/>
      <c r="BK15" s="687"/>
      <c r="BL15" s="687"/>
      <c r="BM15" s="687"/>
      <c r="BN15" s="688"/>
      <c r="BO15" s="689">
        <v>8.6</v>
      </c>
      <c r="BP15" s="689"/>
      <c r="BQ15" s="689"/>
      <c r="BR15" s="689"/>
      <c r="BS15" s="695" t="s">
        <v>175</v>
      </c>
      <c r="BT15" s="687"/>
      <c r="BU15" s="687"/>
      <c r="BV15" s="687"/>
      <c r="BW15" s="687"/>
      <c r="BX15" s="687"/>
      <c r="BY15" s="687"/>
      <c r="BZ15" s="687"/>
      <c r="CA15" s="687"/>
      <c r="CB15" s="696"/>
      <c r="CD15" s="701" t="s">
        <v>262</v>
      </c>
      <c r="CE15" s="702"/>
      <c r="CF15" s="702"/>
      <c r="CG15" s="702"/>
      <c r="CH15" s="702"/>
      <c r="CI15" s="702"/>
      <c r="CJ15" s="702"/>
      <c r="CK15" s="702"/>
      <c r="CL15" s="702"/>
      <c r="CM15" s="702"/>
      <c r="CN15" s="702"/>
      <c r="CO15" s="702"/>
      <c r="CP15" s="702"/>
      <c r="CQ15" s="703"/>
      <c r="CR15" s="686">
        <v>1165681</v>
      </c>
      <c r="CS15" s="687"/>
      <c r="CT15" s="687"/>
      <c r="CU15" s="687"/>
      <c r="CV15" s="687"/>
      <c r="CW15" s="687"/>
      <c r="CX15" s="687"/>
      <c r="CY15" s="688"/>
      <c r="CZ15" s="689">
        <v>9.1999999999999993</v>
      </c>
      <c r="DA15" s="689"/>
      <c r="DB15" s="689"/>
      <c r="DC15" s="689"/>
      <c r="DD15" s="695">
        <v>459468</v>
      </c>
      <c r="DE15" s="687"/>
      <c r="DF15" s="687"/>
      <c r="DG15" s="687"/>
      <c r="DH15" s="687"/>
      <c r="DI15" s="687"/>
      <c r="DJ15" s="687"/>
      <c r="DK15" s="687"/>
      <c r="DL15" s="687"/>
      <c r="DM15" s="687"/>
      <c r="DN15" s="687"/>
      <c r="DO15" s="687"/>
      <c r="DP15" s="688"/>
      <c r="DQ15" s="695">
        <v>710124</v>
      </c>
      <c r="DR15" s="687"/>
      <c r="DS15" s="687"/>
      <c r="DT15" s="687"/>
      <c r="DU15" s="687"/>
      <c r="DV15" s="687"/>
      <c r="DW15" s="687"/>
      <c r="DX15" s="687"/>
      <c r="DY15" s="687"/>
      <c r="DZ15" s="687"/>
      <c r="EA15" s="687"/>
      <c r="EB15" s="687"/>
      <c r="EC15" s="696"/>
    </row>
    <row r="16" spans="2:143" ht="11.25" customHeight="1" x14ac:dyDescent="0.15">
      <c r="B16" s="683" t="s">
        <v>263</v>
      </c>
      <c r="C16" s="684"/>
      <c r="D16" s="684"/>
      <c r="E16" s="684"/>
      <c r="F16" s="684"/>
      <c r="G16" s="684"/>
      <c r="H16" s="684"/>
      <c r="I16" s="684"/>
      <c r="J16" s="684"/>
      <c r="K16" s="684"/>
      <c r="L16" s="684"/>
      <c r="M16" s="684"/>
      <c r="N16" s="684"/>
      <c r="O16" s="684"/>
      <c r="P16" s="684"/>
      <c r="Q16" s="685"/>
      <c r="R16" s="686">
        <v>4038</v>
      </c>
      <c r="S16" s="687"/>
      <c r="T16" s="687"/>
      <c r="U16" s="687"/>
      <c r="V16" s="687"/>
      <c r="W16" s="687"/>
      <c r="X16" s="687"/>
      <c r="Y16" s="688"/>
      <c r="Z16" s="689">
        <v>0</v>
      </c>
      <c r="AA16" s="689"/>
      <c r="AB16" s="689"/>
      <c r="AC16" s="689"/>
      <c r="AD16" s="690">
        <v>4038</v>
      </c>
      <c r="AE16" s="690"/>
      <c r="AF16" s="690"/>
      <c r="AG16" s="690"/>
      <c r="AH16" s="690"/>
      <c r="AI16" s="690"/>
      <c r="AJ16" s="690"/>
      <c r="AK16" s="690"/>
      <c r="AL16" s="691">
        <v>0.1</v>
      </c>
      <c r="AM16" s="692"/>
      <c r="AN16" s="692"/>
      <c r="AO16" s="693"/>
      <c r="AP16" s="683" t="s">
        <v>264</v>
      </c>
      <c r="AQ16" s="684"/>
      <c r="AR16" s="684"/>
      <c r="AS16" s="684"/>
      <c r="AT16" s="684"/>
      <c r="AU16" s="684"/>
      <c r="AV16" s="684"/>
      <c r="AW16" s="684"/>
      <c r="AX16" s="684"/>
      <c r="AY16" s="684"/>
      <c r="AZ16" s="684"/>
      <c r="BA16" s="684"/>
      <c r="BB16" s="684"/>
      <c r="BC16" s="684"/>
      <c r="BD16" s="684"/>
      <c r="BE16" s="684"/>
      <c r="BF16" s="685"/>
      <c r="BG16" s="686" t="s">
        <v>240</v>
      </c>
      <c r="BH16" s="687"/>
      <c r="BI16" s="687"/>
      <c r="BJ16" s="687"/>
      <c r="BK16" s="687"/>
      <c r="BL16" s="687"/>
      <c r="BM16" s="687"/>
      <c r="BN16" s="688"/>
      <c r="BO16" s="689" t="s">
        <v>175</v>
      </c>
      <c r="BP16" s="689"/>
      <c r="BQ16" s="689"/>
      <c r="BR16" s="689"/>
      <c r="BS16" s="695" t="s">
        <v>240</v>
      </c>
      <c r="BT16" s="687"/>
      <c r="BU16" s="687"/>
      <c r="BV16" s="687"/>
      <c r="BW16" s="687"/>
      <c r="BX16" s="687"/>
      <c r="BY16" s="687"/>
      <c r="BZ16" s="687"/>
      <c r="CA16" s="687"/>
      <c r="CB16" s="696"/>
      <c r="CD16" s="701" t="s">
        <v>265</v>
      </c>
      <c r="CE16" s="702"/>
      <c r="CF16" s="702"/>
      <c r="CG16" s="702"/>
      <c r="CH16" s="702"/>
      <c r="CI16" s="702"/>
      <c r="CJ16" s="702"/>
      <c r="CK16" s="702"/>
      <c r="CL16" s="702"/>
      <c r="CM16" s="702"/>
      <c r="CN16" s="702"/>
      <c r="CO16" s="702"/>
      <c r="CP16" s="702"/>
      <c r="CQ16" s="703"/>
      <c r="CR16" s="686">
        <v>46893</v>
      </c>
      <c r="CS16" s="687"/>
      <c r="CT16" s="687"/>
      <c r="CU16" s="687"/>
      <c r="CV16" s="687"/>
      <c r="CW16" s="687"/>
      <c r="CX16" s="687"/>
      <c r="CY16" s="688"/>
      <c r="CZ16" s="689">
        <v>0.4</v>
      </c>
      <c r="DA16" s="689"/>
      <c r="DB16" s="689"/>
      <c r="DC16" s="689"/>
      <c r="DD16" s="695" t="s">
        <v>240</v>
      </c>
      <c r="DE16" s="687"/>
      <c r="DF16" s="687"/>
      <c r="DG16" s="687"/>
      <c r="DH16" s="687"/>
      <c r="DI16" s="687"/>
      <c r="DJ16" s="687"/>
      <c r="DK16" s="687"/>
      <c r="DL16" s="687"/>
      <c r="DM16" s="687"/>
      <c r="DN16" s="687"/>
      <c r="DO16" s="687"/>
      <c r="DP16" s="688"/>
      <c r="DQ16" s="695">
        <v>21284</v>
      </c>
      <c r="DR16" s="687"/>
      <c r="DS16" s="687"/>
      <c r="DT16" s="687"/>
      <c r="DU16" s="687"/>
      <c r="DV16" s="687"/>
      <c r="DW16" s="687"/>
      <c r="DX16" s="687"/>
      <c r="DY16" s="687"/>
      <c r="DZ16" s="687"/>
      <c r="EA16" s="687"/>
      <c r="EB16" s="687"/>
      <c r="EC16" s="696"/>
    </row>
    <row r="17" spans="2:133" ht="11.25" customHeight="1" x14ac:dyDescent="0.15">
      <c r="B17" s="683" t="s">
        <v>266</v>
      </c>
      <c r="C17" s="684"/>
      <c r="D17" s="684"/>
      <c r="E17" s="684"/>
      <c r="F17" s="684"/>
      <c r="G17" s="684"/>
      <c r="H17" s="684"/>
      <c r="I17" s="684"/>
      <c r="J17" s="684"/>
      <c r="K17" s="684"/>
      <c r="L17" s="684"/>
      <c r="M17" s="684"/>
      <c r="N17" s="684"/>
      <c r="O17" s="684"/>
      <c r="P17" s="684"/>
      <c r="Q17" s="685"/>
      <c r="R17" s="686">
        <v>3548</v>
      </c>
      <c r="S17" s="687"/>
      <c r="T17" s="687"/>
      <c r="U17" s="687"/>
      <c r="V17" s="687"/>
      <c r="W17" s="687"/>
      <c r="X17" s="687"/>
      <c r="Y17" s="688"/>
      <c r="Z17" s="689">
        <v>0</v>
      </c>
      <c r="AA17" s="689"/>
      <c r="AB17" s="689"/>
      <c r="AC17" s="689"/>
      <c r="AD17" s="690">
        <v>3548</v>
      </c>
      <c r="AE17" s="690"/>
      <c r="AF17" s="690"/>
      <c r="AG17" s="690"/>
      <c r="AH17" s="690"/>
      <c r="AI17" s="690"/>
      <c r="AJ17" s="690"/>
      <c r="AK17" s="690"/>
      <c r="AL17" s="691">
        <v>0.1</v>
      </c>
      <c r="AM17" s="692"/>
      <c r="AN17" s="692"/>
      <c r="AO17" s="693"/>
      <c r="AP17" s="683" t="s">
        <v>267</v>
      </c>
      <c r="AQ17" s="684"/>
      <c r="AR17" s="684"/>
      <c r="AS17" s="684"/>
      <c r="AT17" s="684"/>
      <c r="AU17" s="684"/>
      <c r="AV17" s="684"/>
      <c r="AW17" s="684"/>
      <c r="AX17" s="684"/>
      <c r="AY17" s="684"/>
      <c r="AZ17" s="684"/>
      <c r="BA17" s="684"/>
      <c r="BB17" s="684"/>
      <c r="BC17" s="684"/>
      <c r="BD17" s="684"/>
      <c r="BE17" s="684"/>
      <c r="BF17" s="685"/>
      <c r="BG17" s="686" t="s">
        <v>175</v>
      </c>
      <c r="BH17" s="687"/>
      <c r="BI17" s="687"/>
      <c r="BJ17" s="687"/>
      <c r="BK17" s="687"/>
      <c r="BL17" s="687"/>
      <c r="BM17" s="687"/>
      <c r="BN17" s="688"/>
      <c r="BO17" s="689" t="s">
        <v>240</v>
      </c>
      <c r="BP17" s="689"/>
      <c r="BQ17" s="689"/>
      <c r="BR17" s="689"/>
      <c r="BS17" s="695" t="s">
        <v>175</v>
      </c>
      <c r="BT17" s="687"/>
      <c r="BU17" s="687"/>
      <c r="BV17" s="687"/>
      <c r="BW17" s="687"/>
      <c r="BX17" s="687"/>
      <c r="BY17" s="687"/>
      <c r="BZ17" s="687"/>
      <c r="CA17" s="687"/>
      <c r="CB17" s="696"/>
      <c r="CD17" s="701" t="s">
        <v>268</v>
      </c>
      <c r="CE17" s="702"/>
      <c r="CF17" s="702"/>
      <c r="CG17" s="702"/>
      <c r="CH17" s="702"/>
      <c r="CI17" s="702"/>
      <c r="CJ17" s="702"/>
      <c r="CK17" s="702"/>
      <c r="CL17" s="702"/>
      <c r="CM17" s="702"/>
      <c r="CN17" s="702"/>
      <c r="CO17" s="702"/>
      <c r="CP17" s="702"/>
      <c r="CQ17" s="703"/>
      <c r="CR17" s="686">
        <v>1162966</v>
      </c>
      <c r="CS17" s="687"/>
      <c r="CT17" s="687"/>
      <c r="CU17" s="687"/>
      <c r="CV17" s="687"/>
      <c r="CW17" s="687"/>
      <c r="CX17" s="687"/>
      <c r="CY17" s="688"/>
      <c r="CZ17" s="689">
        <v>9.1999999999999993</v>
      </c>
      <c r="DA17" s="689"/>
      <c r="DB17" s="689"/>
      <c r="DC17" s="689"/>
      <c r="DD17" s="695" t="s">
        <v>240</v>
      </c>
      <c r="DE17" s="687"/>
      <c r="DF17" s="687"/>
      <c r="DG17" s="687"/>
      <c r="DH17" s="687"/>
      <c r="DI17" s="687"/>
      <c r="DJ17" s="687"/>
      <c r="DK17" s="687"/>
      <c r="DL17" s="687"/>
      <c r="DM17" s="687"/>
      <c r="DN17" s="687"/>
      <c r="DO17" s="687"/>
      <c r="DP17" s="688"/>
      <c r="DQ17" s="695">
        <v>1106335</v>
      </c>
      <c r="DR17" s="687"/>
      <c r="DS17" s="687"/>
      <c r="DT17" s="687"/>
      <c r="DU17" s="687"/>
      <c r="DV17" s="687"/>
      <c r="DW17" s="687"/>
      <c r="DX17" s="687"/>
      <c r="DY17" s="687"/>
      <c r="DZ17" s="687"/>
      <c r="EA17" s="687"/>
      <c r="EB17" s="687"/>
      <c r="EC17" s="696"/>
    </row>
    <row r="18" spans="2:133" ht="11.25" customHeight="1" x14ac:dyDescent="0.15">
      <c r="B18" s="683" t="s">
        <v>269</v>
      </c>
      <c r="C18" s="684"/>
      <c r="D18" s="684"/>
      <c r="E18" s="684"/>
      <c r="F18" s="684"/>
      <c r="G18" s="684"/>
      <c r="H18" s="684"/>
      <c r="I18" s="684"/>
      <c r="J18" s="684"/>
      <c r="K18" s="684"/>
      <c r="L18" s="684"/>
      <c r="M18" s="684"/>
      <c r="N18" s="684"/>
      <c r="O18" s="684"/>
      <c r="P18" s="684"/>
      <c r="Q18" s="685"/>
      <c r="R18" s="686">
        <v>6886</v>
      </c>
      <c r="S18" s="687"/>
      <c r="T18" s="687"/>
      <c r="U18" s="687"/>
      <c r="V18" s="687"/>
      <c r="W18" s="687"/>
      <c r="X18" s="687"/>
      <c r="Y18" s="688"/>
      <c r="Z18" s="689">
        <v>0.1</v>
      </c>
      <c r="AA18" s="689"/>
      <c r="AB18" s="689"/>
      <c r="AC18" s="689"/>
      <c r="AD18" s="690">
        <v>6886</v>
      </c>
      <c r="AE18" s="690"/>
      <c r="AF18" s="690"/>
      <c r="AG18" s="690"/>
      <c r="AH18" s="690"/>
      <c r="AI18" s="690"/>
      <c r="AJ18" s="690"/>
      <c r="AK18" s="690"/>
      <c r="AL18" s="691">
        <v>0.1</v>
      </c>
      <c r="AM18" s="692"/>
      <c r="AN18" s="692"/>
      <c r="AO18" s="693"/>
      <c r="AP18" s="683" t="s">
        <v>270</v>
      </c>
      <c r="AQ18" s="684"/>
      <c r="AR18" s="684"/>
      <c r="AS18" s="684"/>
      <c r="AT18" s="684"/>
      <c r="AU18" s="684"/>
      <c r="AV18" s="684"/>
      <c r="AW18" s="684"/>
      <c r="AX18" s="684"/>
      <c r="AY18" s="684"/>
      <c r="AZ18" s="684"/>
      <c r="BA18" s="684"/>
      <c r="BB18" s="684"/>
      <c r="BC18" s="684"/>
      <c r="BD18" s="684"/>
      <c r="BE18" s="684"/>
      <c r="BF18" s="685"/>
      <c r="BG18" s="686" t="s">
        <v>240</v>
      </c>
      <c r="BH18" s="687"/>
      <c r="BI18" s="687"/>
      <c r="BJ18" s="687"/>
      <c r="BK18" s="687"/>
      <c r="BL18" s="687"/>
      <c r="BM18" s="687"/>
      <c r="BN18" s="688"/>
      <c r="BO18" s="689" t="s">
        <v>240</v>
      </c>
      <c r="BP18" s="689"/>
      <c r="BQ18" s="689"/>
      <c r="BR18" s="689"/>
      <c r="BS18" s="695" t="s">
        <v>175</v>
      </c>
      <c r="BT18" s="687"/>
      <c r="BU18" s="687"/>
      <c r="BV18" s="687"/>
      <c r="BW18" s="687"/>
      <c r="BX18" s="687"/>
      <c r="BY18" s="687"/>
      <c r="BZ18" s="687"/>
      <c r="CA18" s="687"/>
      <c r="CB18" s="696"/>
      <c r="CD18" s="701" t="s">
        <v>271</v>
      </c>
      <c r="CE18" s="702"/>
      <c r="CF18" s="702"/>
      <c r="CG18" s="702"/>
      <c r="CH18" s="702"/>
      <c r="CI18" s="702"/>
      <c r="CJ18" s="702"/>
      <c r="CK18" s="702"/>
      <c r="CL18" s="702"/>
      <c r="CM18" s="702"/>
      <c r="CN18" s="702"/>
      <c r="CO18" s="702"/>
      <c r="CP18" s="702"/>
      <c r="CQ18" s="703"/>
      <c r="CR18" s="686" t="s">
        <v>240</v>
      </c>
      <c r="CS18" s="687"/>
      <c r="CT18" s="687"/>
      <c r="CU18" s="687"/>
      <c r="CV18" s="687"/>
      <c r="CW18" s="687"/>
      <c r="CX18" s="687"/>
      <c r="CY18" s="688"/>
      <c r="CZ18" s="689" t="s">
        <v>175</v>
      </c>
      <c r="DA18" s="689"/>
      <c r="DB18" s="689"/>
      <c r="DC18" s="689"/>
      <c r="DD18" s="695" t="s">
        <v>240</v>
      </c>
      <c r="DE18" s="687"/>
      <c r="DF18" s="687"/>
      <c r="DG18" s="687"/>
      <c r="DH18" s="687"/>
      <c r="DI18" s="687"/>
      <c r="DJ18" s="687"/>
      <c r="DK18" s="687"/>
      <c r="DL18" s="687"/>
      <c r="DM18" s="687"/>
      <c r="DN18" s="687"/>
      <c r="DO18" s="687"/>
      <c r="DP18" s="688"/>
      <c r="DQ18" s="695" t="s">
        <v>175</v>
      </c>
      <c r="DR18" s="687"/>
      <c r="DS18" s="687"/>
      <c r="DT18" s="687"/>
      <c r="DU18" s="687"/>
      <c r="DV18" s="687"/>
      <c r="DW18" s="687"/>
      <c r="DX18" s="687"/>
      <c r="DY18" s="687"/>
      <c r="DZ18" s="687"/>
      <c r="EA18" s="687"/>
      <c r="EB18" s="687"/>
      <c r="EC18" s="696"/>
    </row>
    <row r="19" spans="2:133" ht="11.25" customHeight="1" x14ac:dyDescent="0.15">
      <c r="B19" s="683" t="s">
        <v>272</v>
      </c>
      <c r="C19" s="684"/>
      <c r="D19" s="684"/>
      <c r="E19" s="684"/>
      <c r="F19" s="684"/>
      <c r="G19" s="684"/>
      <c r="H19" s="684"/>
      <c r="I19" s="684"/>
      <c r="J19" s="684"/>
      <c r="K19" s="684"/>
      <c r="L19" s="684"/>
      <c r="M19" s="684"/>
      <c r="N19" s="684"/>
      <c r="O19" s="684"/>
      <c r="P19" s="684"/>
      <c r="Q19" s="685"/>
      <c r="R19" s="686">
        <v>3912</v>
      </c>
      <c r="S19" s="687"/>
      <c r="T19" s="687"/>
      <c r="U19" s="687"/>
      <c r="V19" s="687"/>
      <c r="W19" s="687"/>
      <c r="X19" s="687"/>
      <c r="Y19" s="688"/>
      <c r="Z19" s="689">
        <v>0</v>
      </c>
      <c r="AA19" s="689"/>
      <c r="AB19" s="689"/>
      <c r="AC19" s="689"/>
      <c r="AD19" s="690">
        <v>3912</v>
      </c>
      <c r="AE19" s="690"/>
      <c r="AF19" s="690"/>
      <c r="AG19" s="690"/>
      <c r="AH19" s="690"/>
      <c r="AI19" s="690"/>
      <c r="AJ19" s="690"/>
      <c r="AK19" s="690"/>
      <c r="AL19" s="691">
        <v>0.1</v>
      </c>
      <c r="AM19" s="692"/>
      <c r="AN19" s="692"/>
      <c r="AO19" s="693"/>
      <c r="AP19" s="683" t="s">
        <v>273</v>
      </c>
      <c r="AQ19" s="684"/>
      <c r="AR19" s="684"/>
      <c r="AS19" s="684"/>
      <c r="AT19" s="684"/>
      <c r="AU19" s="684"/>
      <c r="AV19" s="684"/>
      <c r="AW19" s="684"/>
      <c r="AX19" s="684"/>
      <c r="AY19" s="684"/>
      <c r="AZ19" s="684"/>
      <c r="BA19" s="684"/>
      <c r="BB19" s="684"/>
      <c r="BC19" s="684"/>
      <c r="BD19" s="684"/>
      <c r="BE19" s="684"/>
      <c r="BF19" s="685"/>
      <c r="BG19" s="686">
        <v>23580</v>
      </c>
      <c r="BH19" s="687"/>
      <c r="BI19" s="687"/>
      <c r="BJ19" s="687"/>
      <c r="BK19" s="687"/>
      <c r="BL19" s="687"/>
      <c r="BM19" s="687"/>
      <c r="BN19" s="688"/>
      <c r="BO19" s="689">
        <v>1.7</v>
      </c>
      <c r="BP19" s="689"/>
      <c r="BQ19" s="689"/>
      <c r="BR19" s="689"/>
      <c r="BS19" s="695" t="s">
        <v>175</v>
      </c>
      <c r="BT19" s="687"/>
      <c r="BU19" s="687"/>
      <c r="BV19" s="687"/>
      <c r="BW19" s="687"/>
      <c r="BX19" s="687"/>
      <c r="BY19" s="687"/>
      <c r="BZ19" s="687"/>
      <c r="CA19" s="687"/>
      <c r="CB19" s="696"/>
      <c r="CD19" s="701" t="s">
        <v>274</v>
      </c>
      <c r="CE19" s="702"/>
      <c r="CF19" s="702"/>
      <c r="CG19" s="702"/>
      <c r="CH19" s="702"/>
      <c r="CI19" s="702"/>
      <c r="CJ19" s="702"/>
      <c r="CK19" s="702"/>
      <c r="CL19" s="702"/>
      <c r="CM19" s="702"/>
      <c r="CN19" s="702"/>
      <c r="CO19" s="702"/>
      <c r="CP19" s="702"/>
      <c r="CQ19" s="703"/>
      <c r="CR19" s="686" t="s">
        <v>240</v>
      </c>
      <c r="CS19" s="687"/>
      <c r="CT19" s="687"/>
      <c r="CU19" s="687"/>
      <c r="CV19" s="687"/>
      <c r="CW19" s="687"/>
      <c r="CX19" s="687"/>
      <c r="CY19" s="688"/>
      <c r="CZ19" s="689" t="s">
        <v>175</v>
      </c>
      <c r="DA19" s="689"/>
      <c r="DB19" s="689"/>
      <c r="DC19" s="689"/>
      <c r="DD19" s="695" t="s">
        <v>240</v>
      </c>
      <c r="DE19" s="687"/>
      <c r="DF19" s="687"/>
      <c r="DG19" s="687"/>
      <c r="DH19" s="687"/>
      <c r="DI19" s="687"/>
      <c r="DJ19" s="687"/>
      <c r="DK19" s="687"/>
      <c r="DL19" s="687"/>
      <c r="DM19" s="687"/>
      <c r="DN19" s="687"/>
      <c r="DO19" s="687"/>
      <c r="DP19" s="688"/>
      <c r="DQ19" s="695" t="s">
        <v>175</v>
      </c>
      <c r="DR19" s="687"/>
      <c r="DS19" s="687"/>
      <c r="DT19" s="687"/>
      <c r="DU19" s="687"/>
      <c r="DV19" s="687"/>
      <c r="DW19" s="687"/>
      <c r="DX19" s="687"/>
      <c r="DY19" s="687"/>
      <c r="DZ19" s="687"/>
      <c r="EA19" s="687"/>
      <c r="EB19" s="687"/>
      <c r="EC19" s="696"/>
    </row>
    <row r="20" spans="2:133" ht="11.25" customHeight="1" x14ac:dyDescent="0.15">
      <c r="B20" s="683" t="s">
        <v>275</v>
      </c>
      <c r="C20" s="684"/>
      <c r="D20" s="684"/>
      <c r="E20" s="684"/>
      <c r="F20" s="684"/>
      <c r="G20" s="684"/>
      <c r="H20" s="684"/>
      <c r="I20" s="684"/>
      <c r="J20" s="684"/>
      <c r="K20" s="684"/>
      <c r="L20" s="684"/>
      <c r="M20" s="684"/>
      <c r="N20" s="684"/>
      <c r="O20" s="684"/>
      <c r="P20" s="684"/>
      <c r="Q20" s="685"/>
      <c r="R20" s="686">
        <v>2140</v>
      </c>
      <c r="S20" s="687"/>
      <c r="T20" s="687"/>
      <c r="U20" s="687"/>
      <c r="V20" s="687"/>
      <c r="W20" s="687"/>
      <c r="X20" s="687"/>
      <c r="Y20" s="688"/>
      <c r="Z20" s="689">
        <v>0</v>
      </c>
      <c r="AA20" s="689"/>
      <c r="AB20" s="689"/>
      <c r="AC20" s="689"/>
      <c r="AD20" s="690">
        <v>2140</v>
      </c>
      <c r="AE20" s="690"/>
      <c r="AF20" s="690"/>
      <c r="AG20" s="690"/>
      <c r="AH20" s="690"/>
      <c r="AI20" s="690"/>
      <c r="AJ20" s="690"/>
      <c r="AK20" s="690"/>
      <c r="AL20" s="691">
        <v>0</v>
      </c>
      <c r="AM20" s="692"/>
      <c r="AN20" s="692"/>
      <c r="AO20" s="693"/>
      <c r="AP20" s="683" t="s">
        <v>276</v>
      </c>
      <c r="AQ20" s="684"/>
      <c r="AR20" s="684"/>
      <c r="AS20" s="684"/>
      <c r="AT20" s="684"/>
      <c r="AU20" s="684"/>
      <c r="AV20" s="684"/>
      <c r="AW20" s="684"/>
      <c r="AX20" s="684"/>
      <c r="AY20" s="684"/>
      <c r="AZ20" s="684"/>
      <c r="BA20" s="684"/>
      <c r="BB20" s="684"/>
      <c r="BC20" s="684"/>
      <c r="BD20" s="684"/>
      <c r="BE20" s="684"/>
      <c r="BF20" s="685"/>
      <c r="BG20" s="686">
        <v>23580</v>
      </c>
      <c r="BH20" s="687"/>
      <c r="BI20" s="687"/>
      <c r="BJ20" s="687"/>
      <c r="BK20" s="687"/>
      <c r="BL20" s="687"/>
      <c r="BM20" s="687"/>
      <c r="BN20" s="688"/>
      <c r="BO20" s="689">
        <v>1.7</v>
      </c>
      <c r="BP20" s="689"/>
      <c r="BQ20" s="689"/>
      <c r="BR20" s="689"/>
      <c r="BS20" s="695" t="s">
        <v>175</v>
      </c>
      <c r="BT20" s="687"/>
      <c r="BU20" s="687"/>
      <c r="BV20" s="687"/>
      <c r="BW20" s="687"/>
      <c r="BX20" s="687"/>
      <c r="BY20" s="687"/>
      <c r="BZ20" s="687"/>
      <c r="CA20" s="687"/>
      <c r="CB20" s="696"/>
      <c r="CD20" s="701" t="s">
        <v>277</v>
      </c>
      <c r="CE20" s="702"/>
      <c r="CF20" s="702"/>
      <c r="CG20" s="702"/>
      <c r="CH20" s="702"/>
      <c r="CI20" s="702"/>
      <c r="CJ20" s="702"/>
      <c r="CK20" s="702"/>
      <c r="CL20" s="702"/>
      <c r="CM20" s="702"/>
      <c r="CN20" s="702"/>
      <c r="CO20" s="702"/>
      <c r="CP20" s="702"/>
      <c r="CQ20" s="703"/>
      <c r="CR20" s="686">
        <v>12643869</v>
      </c>
      <c r="CS20" s="687"/>
      <c r="CT20" s="687"/>
      <c r="CU20" s="687"/>
      <c r="CV20" s="687"/>
      <c r="CW20" s="687"/>
      <c r="CX20" s="687"/>
      <c r="CY20" s="688"/>
      <c r="CZ20" s="689">
        <v>100</v>
      </c>
      <c r="DA20" s="689"/>
      <c r="DB20" s="689"/>
      <c r="DC20" s="689"/>
      <c r="DD20" s="695">
        <v>1221420</v>
      </c>
      <c r="DE20" s="687"/>
      <c r="DF20" s="687"/>
      <c r="DG20" s="687"/>
      <c r="DH20" s="687"/>
      <c r="DI20" s="687"/>
      <c r="DJ20" s="687"/>
      <c r="DK20" s="687"/>
      <c r="DL20" s="687"/>
      <c r="DM20" s="687"/>
      <c r="DN20" s="687"/>
      <c r="DO20" s="687"/>
      <c r="DP20" s="688"/>
      <c r="DQ20" s="695">
        <v>7227177</v>
      </c>
      <c r="DR20" s="687"/>
      <c r="DS20" s="687"/>
      <c r="DT20" s="687"/>
      <c r="DU20" s="687"/>
      <c r="DV20" s="687"/>
      <c r="DW20" s="687"/>
      <c r="DX20" s="687"/>
      <c r="DY20" s="687"/>
      <c r="DZ20" s="687"/>
      <c r="EA20" s="687"/>
      <c r="EB20" s="687"/>
      <c r="EC20" s="696"/>
    </row>
    <row r="21" spans="2:133" ht="11.25" customHeight="1" x14ac:dyDescent="0.15">
      <c r="B21" s="683" t="s">
        <v>278</v>
      </c>
      <c r="C21" s="684"/>
      <c r="D21" s="684"/>
      <c r="E21" s="684"/>
      <c r="F21" s="684"/>
      <c r="G21" s="684"/>
      <c r="H21" s="684"/>
      <c r="I21" s="684"/>
      <c r="J21" s="684"/>
      <c r="K21" s="684"/>
      <c r="L21" s="684"/>
      <c r="M21" s="684"/>
      <c r="N21" s="684"/>
      <c r="O21" s="684"/>
      <c r="P21" s="684"/>
      <c r="Q21" s="685"/>
      <c r="R21" s="686">
        <v>834</v>
      </c>
      <c r="S21" s="687"/>
      <c r="T21" s="687"/>
      <c r="U21" s="687"/>
      <c r="V21" s="687"/>
      <c r="W21" s="687"/>
      <c r="X21" s="687"/>
      <c r="Y21" s="688"/>
      <c r="Z21" s="689">
        <v>0</v>
      </c>
      <c r="AA21" s="689"/>
      <c r="AB21" s="689"/>
      <c r="AC21" s="689"/>
      <c r="AD21" s="690">
        <v>834</v>
      </c>
      <c r="AE21" s="690"/>
      <c r="AF21" s="690"/>
      <c r="AG21" s="690"/>
      <c r="AH21" s="690"/>
      <c r="AI21" s="690"/>
      <c r="AJ21" s="690"/>
      <c r="AK21" s="690"/>
      <c r="AL21" s="691">
        <v>0</v>
      </c>
      <c r="AM21" s="692"/>
      <c r="AN21" s="692"/>
      <c r="AO21" s="693"/>
      <c r="AP21" s="705" t="s">
        <v>279</v>
      </c>
      <c r="AQ21" s="706"/>
      <c r="AR21" s="706"/>
      <c r="AS21" s="706"/>
      <c r="AT21" s="706"/>
      <c r="AU21" s="706"/>
      <c r="AV21" s="706"/>
      <c r="AW21" s="706"/>
      <c r="AX21" s="706"/>
      <c r="AY21" s="706"/>
      <c r="AZ21" s="706"/>
      <c r="BA21" s="706"/>
      <c r="BB21" s="706"/>
      <c r="BC21" s="706"/>
      <c r="BD21" s="706"/>
      <c r="BE21" s="706"/>
      <c r="BF21" s="707"/>
      <c r="BG21" s="686" t="s">
        <v>175</v>
      </c>
      <c r="BH21" s="687"/>
      <c r="BI21" s="687"/>
      <c r="BJ21" s="687"/>
      <c r="BK21" s="687"/>
      <c r="BL21" s="687"/>
      <c r="BM21" s="687"/>
      <c r="BN21" s="688"/>
      <c r="BO21" s="689" t="s">
        <v>175</v>
      </c>
      <c r="BP21" s="689"/>
      <c r="BQ21" s="689"/>
      <c r="BR21" s="689"/>
      <c r="BS21" s="695" t="s">
        <v>175</v>
      </c>
      <c r="BT21" s="687"/>
      <c r="BU21" s="687"/>
      <c r="BV21" s="687"/>
      <c r="BW21" s="687"/>
      <c r="BX21" s="687"/>
      <c r="BY21" s="687"/>
      <c r="BZ21" s="687"/>
      <c r="CA21" s="687"/>
      <c r="CB21" s="696"/>
      <c r="CD21" s="711"/>
      <c r="CE21" s="712"/>
      <c r="CF21" s="712"/>
      <c r="CG21" s="712"/>
      <c r="CH21" s="712"/>
      <c r="CI21" s="712"/>
      <c r="CJ21" s="712"/>
      <c r="CK21" s="712"/>
      <c r="CL21" s="712"/>
      <c r="CM21" s="712"/>
      <c r="CN21" s="712"/>
      <c r="CO21" s="712"/>
      <c r="CP21" s="712"/>
      <c r="CQ21" s="713"/>
      <c r="CR21" s="714"/>
      <c r="CS21" s="709"/>
      <c r="CT21" s="709"/>
      <c r="CU21" s="709"/>
      <c r="CV21" s="709"/>
      <c r="CW21" s="709"/>
      <c r="CX21" s="709"/>
      <c r="CY21" s="715"/>
      <c r="CZ21" s="716"/>
      <c r="DA21" s="716"/>
      <c r="DB21" s="716"/>
      <c r="DC21" s="716"/>
      <c r="DD21" s="708"/>
      <c r="DE21" s="709"/>
      <c r="DF21" s="709"/>
      <c r="DG21" s="709"/>
      <c r="DH21" s="709"/>
      <c r="DI21" s="709"/>
      <c r="DJ21" s="709"/>
      <c r="DK21" s="709"/>
      <c r="DL21" s="709"/>
      <c r="DM21" s="709"/>
      <c r="DN21" s="709"/>
      <c r="DO21" s="709"/>
      <c r="DP21" s="715"/>
      <c r="DQ21" s="708"/>
      <c r="DR21" s="709"/>
      <c r="DS21" s="709"/>
      <c r="DT21" s="709"/>
      <c r="DU21" s="709"/>
      <c r="DV21" s="709"/>
      <c r="DW21" s="709"/>
      <c r="DX21" s="709"/>
      <c r="DY21" s="709"/>
      <c r="DZ21" s="709"/>
      <c r="EA21" s="709"/>
      <c r="EB21" s="709"/>
      <c r="EC21" s="710"/>
    </row>
    <row r="22" spans="2:133" ht="11.25" customHeight="1" x14ac:dyDescent="0.15">
      <c r="B22" s="683" t="s">
        <v>280</v>
      </c>
      <c r="C22" s="684"/>
      <c r="D22" s="684"/>
      <c r="E22" s="684"/>
      <c r="F22" s="684"/>
      <c r="G22" s="684"/>
      <c r="H22" s="684"/>
      <c r="I22" s="684"/>
      <c r="J22" s="684"/>
      <c r="K22" s="684"/>
      <c r="L22" s="684"/>
      <c r="M22" s="684"/>
      <c r="N22" s="684"/>
      <c r="O22" s="684"/>
      <c r="P22" s="684"/>
      <c r="Q22" s="685"/>
      <c r="R22" s="686">
        <v>4385793</v>
      </c>
      <c r="S22" s="687"/>
      <c r="T22" s="687"/>
      <c r="U22" s="687"/>
      <c r="V22" s="687"/>
      <c r="W22" s="687"/>
      <c r="X22" s="687"/>
      <c r="Y22" s="688"/>
      <c r="Z22" s="689">
        <v>33.5</v>
      </c>
      <c r="AA22" s="689"/>
      <c r="AB22" s="689"/>
      <c r="AC22" s="689"/>
      <c r="AD22" s="690">
        <v>3882044</v>
      </c>
      <c r="AE22" s="690"/>
      <c r="AF22" s="690"/>
      <c r="AG22" s="690"/>
      <c r="AH22" s="690"/>
      <c r="AI22" s="690"/>
      <c r="AJ22" s="690"/>
      <c r="AK22" s="690"/>
      <c r="AL22" s="691">
        <v>67</v>
      </c>
      <c r="AM22" s="692"/>
      <c r="AN22" s="692"/>
      <c r="AO22" s="693"/>
      <c r="AP22" s="705" t="s">
        <v>281</v>
      </c>
      <c r="AQ22" s="706"/>
      <c r="AR22" s="706"/>
      <c r="AS22" s="706"/>
      <c r="AT22" s="706"/>
      <c r="AU22" s="706"/>
      <c r="AV22" s="706"/>
      <c r="AW22" s="706"/>
      <c r="AX22" s="706"/>
      <c r="AY22" s="706"/>
      <c r="AZ22" s="706"/>
      <c r="BA22" s="706"/>
      <c r="BB22" s="706"/>
      <c r="BC22" s="706"/>
      <c r="BD22" s="706"/>
      <c r="BE22" s="706"/>
      <c r="BF22" s="707"/>
      <c r="BG22" s="686" t="s">
        <v>240</v>
      </c>
      <c r="BH22" s="687"/>
      <c r="BI22" s="687"/>
      <c r="BJ22" s="687"/>
      <c r="BK22" s="687"/>
      <c r="BL22" s="687"/>
      <c r="BM22" s="687"/>
      <c r="BN22" s="688"/>
      <c r="BO22" s="689" t="s">
        <v>240</v>
      </c>
      <c r="BP22" s="689"/>
      <c r="BQ22" s="689"/>
      <c r="BR22" s="689"/>
      <c r="BS22" s="695" t="s">
        <v>175</v>
      </c>
      <c r="BT22" s="687"/>
      <c r="BU22" s="687"/>
      <c r="BV22" s="687"/>
      <c r="BW22" s="687"/>
      <c r="BX22" s="687"/>
      <c r="BY22" s="687"/>
      <c r="BZ22" s="687"/>
      <c r="CA22" s="687"/>
      <c r="CB22" s="696"/>
      <c r="CD22" s="668" t="s">
        <v>282</v>
      </c>
      <c r="CE22" s="669"/>
      <c r="CF22" s="669"/>
      <c r="CG22" s="669"/>
      <c r="CH22" s="669"/>
      <c r="CI22" s="669"/>
      <c r="CJ22" s="669"/>
      <c r="CK22" s="669"/>
      <c r="CL22" s="669"/>
      <c r="CM22" s="669"/>
      <c r="CN22" s="669"/>
      <c r="CO22" s="669"/>
      <c r="CP22" s="669"/>
      <c r="CQ22" s="669"/>
      <c r="CR22" s="669"/>
      <c r="CS22" s="669"/>
      <c r="CT22" s="669"/>
      <c r="CU22" s="669"/>
      <c r="CV22" s="669"/>
      <c r="CW22" s="669"/>
      <c r="CX22" s="669"/>
      <c r="CY22" s="669"/>
      <c r="CZ22" s="669"/>
      <c r="DA22" s="669"/>
      <c r="DB22" s="669"/>
      <c r="DC22" s="669"/>
      <c r="DD22" s="669"/>
      <c r="DE22" s="669"/>
      <c r="DF22" s="669"/>
      <c r="DG22" s="669"/>
      <c r="DH22" s="669"/>
      <c r="DI22" s="669"/>
      <c r="DJ22" s="669"/>
      <c r="DK22" s="669"/>
      <c r="DL22" s="669"/>
      <c r="DM22" s="669"/>
      <c r="DN22" s="669"/>
      <c r="DO22" s="669"/>
      <c r="DP22" s="669"/>
      <c r="DQ22" s="669"/>
      <c r="DR22" s="669"/>
      <c r="DS22" s="669"/>
      <c r="DT22" s="669"/>
      <c r="DU22" s="669"/>
      <c r="DV22" s="669"/>
      <c r="DW22" s="669"/>
      <c r="DX22" s="669"/>
      <c r="DY22" s="669"/>
      <c r="DZ22" s="669"/>
      <c r="EA22" s="669"/>
      <c r="EB22" s="669"/>
      <c r="EC22" s="670"/>
    </row>
    <row r="23" spans="2:133" ht="11.25" customHeight="1" x14ac:dyDescent="0.15">
      <c r="B23" s="683" t="s">
        <v>283</v>
      </c>
      <c r="C23" s="684"/>
      <c r="D23" s="684"/>
      <c r="E23" s="684"/>
      <c r="F23" s="684"/>
      <c r="G23" s="684"/>
      <c r="H23" s="684"/>
      <c r="I23" s="684"/>
      <c r="J23" s="684"/>
      <c r="K23" s="684"/>
      <c r="L23" s="684"/>
      <c r="M23" s="684"/>
      <c r="N23" s="684"/>
      <c r="O23" s="684"/>
      <c r="P23" s="684"/>
      <c r="Q23" s="685"/>
      <c r="R23" s="686">
        <v>3882044</v>
      </c>
      <c r="S23" s="687"/>
      <c r="T23" s="687"/>
      <c r="U23" s="687"/>
      <c r="V23" s="687"/>
      <c r="W23" s="687"/>
      <c r="X23" s="687"/>
      <c r="Y23" s="688"/>
      <c r="Z23" s="689">
        <v>29.7</v>
      </c>
      <c r="AA23" s="689"/>
      <c r="AB23" s="689"/>
      <c r="AC23" s="689"/>
      <c r="AD23" s="690">
        <v>3882044</v>
      </c>
      <c r="AE23" s="690"/>
      <c r="AF23" s="690"/>
      <c r="AG23" s="690"/>
      <c r="AH23" s="690"/>
      <c r="AI23" s="690"/>
      <c r="AJ23" s="690"/>
      <c r="AK23" s="690"/>
      <c r="AL23" s="691">
        <v>67</v>
      </c>
      <c r="AM23" s="692"/>
      <c r="AN23" s="692"/>
      <c r="AO23" s="693"/>
      <c r="AP23" s="705" t="s">
        <v>284</v>
      </c>
      <c r="AQ23" s="706"/>
      <c r="AR23" s="706"/>
      <c r="AS23" s="706"/>
      <c r="AT23" s="706"/>
      <c r="AU23" s="706"/>
      <c r="AV23" s="706"/>
      <c r="AW23" s="706"/>
      <c r="AX23" s="706"/>
      <c r="AY23" s="706"/>
      <c r="AZ23" s="706"/>
      <c r="BA23" s="706"/>
      <c r="BB23" s="706"/>
      <c r="BC23" s="706"/>
      <c r="BD23" s="706"/>
      <c r="BE23" s="706"/>
      <c r="BF23" s="707"/>
      <c r="BG23" s="686">
        <v>23580</v>
      </c>
      <c r="BH23" s="687"/>
      <c r="BI23" s="687"/>
      <c r="BJ23" s="687"/>
      <c r="BK23" s="687"/>
      <c r="BL23" s="687"/>
      <c r="BM23" s="687"/>
      <c r="BN23" s="688"/>
      <c r="BO23" s="689">
        <v>1.7</v>
      </c>
      <c r="BP23" s="689"/>
      <c r="BQ23" s="689"/>
      <c r="BR23" s="689"/>
      <c r="BS23" s="695" t="s">
        <v>175</v>
      </c>
      <c r="BT23" s="687"/>
      <c r="BU23" s="687"/>
      <c r="BV23" s="687"/>
      <c r="BW23" s="687"/>
      <c r="BX23" s="687"/>
      <c r="BY23" s="687"/>
      <c r="BZ23" s="687"/>
      <c r="CA23" s="687"/>
      <c r="CB23" s="696"/>
      <c r="CD23" s="668" t="s">
        <v>223</v>
      </c>
      <c r="CE23" s="669"/>
      <c r="CF23" s="669"/>
      <c r="CG23" s="669"/>
      <c r="CH23" s="669"/>
      <c r="CI23" s="669"/>
      <c r="CJ23" s="669"/>
      <c r="CK23" s="669"/>
      <c r="CL23" s="669"/>
      <c r="CM23" s="669"/>
      <c r="CN23" s="669"/>
      <c r="CO23" s="669"/>
      <c r="CP23" s="669"/>
      <c r="CQ23" s="670"/>
      <c r="CR23" s="668" t="s">
        <v>285</v>
      </c>
      <c r="CS23" s="669"/>
      <c r="CT23" s="669"/>
      <c r="CU23" s="669"/>
      <c r="CV23" s="669"/>
      <c r="CW23" s="669"/>
      <c r="CX23" s="669"/>
      <c r="CY23" s="670"/>
      <c r="CZ23" s="668" t="s">
        <v>286</v>
      </c>
      <c r="DA23" s="669"/>
      <c r="DB23" s="669"/>
      <c r="DC23" s="670"/>
      <c r="DD23" s="668" t="s">
        <v>287</v>
      </c>
      <c r="DE23" s="669"/>
      <c r="DF23" s="669"/>
      <c r="DG23" s="669"/>
      <c r="DH23" s="669"/>
      <c r="DI23" s="669"/>
      <c r="DJ23" s="669"/>
      <c r="DK23" s="670"/>
      <c r="DL23" s="717" t="s">
        <v>288</v>
      </c>
      <c r="DM23" s="718"/>
      <c r="DN23" s="718"/>
      <c r="DO23" s="718"/>
      <c r="DP23" s="718"/>
      <c r="DQ23" s="718"/>
      <c r="DR23" s="718"/>
      <c r="DS23" s="718"/>
      <c r="DT23" s="718"/>
      <c r="DU23" s="718"/>
      <c r="DV23" s="719"/>
      <c r="DW23" s="668" t="s">
        <v>289</v>
      </c>
      <c r="DX23" s="669"/>
      <c r="DY23" s="669"/>
      <c r="DZ23" s="669"/>
      <c r="EA23" s="669"/>
      <c r="EB23" s="669"/>
      <c r="EC23" s="670"/>
    </row>
    <row r="24" spans="2:133" ht="11.25" customHeight="1" x14ac:dyDescent="0.15">
      <c r="B24" s="683" t="s">
        <v>290</v>
      </c>
      <c r="C24" s="684"/>
      <c r="D24" s="684"/>
      <c r="E24" s="684"/>
      <c r="F24" s="684"/>
      <c r="G24" s="684"/>
      <c r="H24" s="684"/>
      <c r="I24" s="684"/>
      <c r="J24" s="684"/>
      <c r="K24" s="684"/>
      <c r="L24" s="684"/>
      <c r="M24" s="684"/>
      <c r="N24" s="684"/>
      <c r="O24" s="684"/>
      <c r="P24" s="684"/>
      <c r="Q24" s="685"/>
      <c r="R24" s="686">
        <v>503749</v>
      </c>
      <c r="S24" s="687"/>
      <c r="T24" s="687"/>
      <c r="U24" s="687"/>
      <c r="V24" s="687"/>
      <c r="W24" s="687"/>
      <c r="X24" s="687"/>
      <c r="Y24" s="688"/>
      <c r="Z24" s="689">
        <v>3.8</v>
      </c>
      <c r="AA24" s="689"/>
      <c r="AB24" s="689"/>
      <c r="AC24" s="689"/>
      <c r="AD24" s="690" t="s">
        <v>240</v>
      </c>
      <c r="AE24" s="690"/>
      <c r="AF24" s="690"/>
      <c r="AG24" s="690"/>
      <c r="AH24" s="690"/>
      <c r="AI24" s="690"/>
      <c r="AJ24" s="690"/>
      <c r="AK24" s="690"/>
      <c r="AL24" s="691" t="s">
        <v>175</v>
      </c>
      <c r="AM24" s="692"/>
      <c r="AN24" s="692"/>
      <c r="AO24" s="693"/>
      <c r="AP24" s="705" t="s">
        <v>291</v>
      </c>
      <c r="AQ24" s="706"/>
      <c r="AR24" s="706"/>
      <c r="AS24" s="706"/>
      <c r="AT24" s="706"/>
      <c r="AU24" s="706"/>
      <c r="AV24" s="706"/>
      <c r="AW24" s="706"/>
      <c r="AX24" s="706"/>
      <c r="AY24" s="706"/>
      <c r="AZ24" s="706"/>
      <c r="BA24" s="706"/>
      <c r="BB24" s="706"/>
      <c r="BC24" s="706"/>
      <c r="BD24" s="706"/>
      <c r="BE24" s="706"/>
      <c r="BF24" s="707"/>
      <c r="BG24" s="686" t="s">
        <v>240</v>
      </c>
      <c r="BH24" s="687"/>
      <c r="BI24" s="687"/>
      <c r="BJ24" s="687"/>
      <c r="BK24" s="687"/>
      <c r="BL24" s="687"/>
      <c r="BM24" s="687"/>
      <c r="BN24" s="688"/>
      <c r="BO24" s="689" t="s">
        <v>240</v>
      </c>
      <c r="BP24" s="689"/>
      <c r="BQ24" s="689"/>
      <c r="BR24" s="689"/>
      <c r="BS24" s="695" t="s">
        <v>175</v>
      </c>
      <c r="BT24" s="687"/>
      <c r="BU24" s="687"/>
      <c r="BV24" s="687"/>
      <c r="BW24" s="687"/>
      <c r="BX24" s="687"/>
      <c r="BY24" s="687"/>
      <c r="BZ24" s="687"/>
      <c r="CA24" s="687"/>
      <c r="CB24" s="696"/>
      <c r="CD24" s="697" t="s">
        <v>292</v>
      </c>
      <c r="CE24" s="698"/>
      <c r="CF24" s="698"/>
      <c r="CG24" s="698"/>
      <c r="CH24" s="698"/>
      <c r="CI24" s="698"/>
      <c r="CJ24" s="698"/>
      <c r="CK24" s="698"/>
      <c r="CL24" s="698"/>
      <c r="CM24" s="698"/>
      <c r="CN24" s="698"/>
      <c r="CO24" s="698"/>
      <c r="CP24" s="698"/>
      <c r="CQ24" s="699"/>
      <c r="CR24" s="675">
        <v>5095000</v>
      </c>
      <c r="CS24" s="676"/>
      <c r="CT24" s="676"/>
      <c r="CU24" s="676"/>
      <c r="CV24" s="676"/>
      <c r="CW24" s="676"/>
      <c r="CX24" s="676"/>
      <c r="CY24" s="677"/>
      <c r="CZ24" s="680">
        <v>40.299999999999997</v>
      </c>
      <c r="DA24" s="681"/>
      <c r="DB24" s="681"/>
      <c r="DC24" s="700"/>
      <c r="DD24" s="725">
        <v>3283533</v>
      </c>
      <c r="DE24" s="676"/>
      <c r="DF24" s="676"/>
      <c r="DG24" s="676"/>
      <c r="DH24" s="676"/>
      <c r="DI24" s="676"/>
      <c r="DJ24" s="676"/>
      <c r="DK24" s="677"/>
      <c r="DL24" s="725">
        <v>2992028</v>
      </c>
      <c r="DM24" s="676"/>
      <c r="DN24" s="676"/>
      <c r="DO24" s="676"/>
      <c r="DP24" s="676"/>
      <c r="DQ24" s="676"/>
      <c r="DR24" s="676"/>
      <c r="DS24" s="676"/>
      <c r="DT24" s="676"/>
      <c r="DU24" s="676"/>
      <c r="DV24" s="677"/>
      <c r="DW24" s="680">
        <v>50</v>
      </c>
      <c r="DX24" s="681"/>
      <c r="DY24" s="681"/>
      <c r="DZ24" s="681"/>
      <c r="EA24" s="681"/>
      <c r="EB24" s="681"/>
      <c r="EC24" s="682"/>
    </row>
    <row r="25" spans="2:133" ht="11.25" customHeight="1" x14ac:dyDescent="0.15">
      <c r="B25" s="683" t="s">
        <v>293</v>
      </c>
      <c r="C25" s="684"/>
      <c r="D25" s="684"/>
      <c r="E25" s="684"/>
      <c r="F25" s="684"/>
      <c r="G25" s="684"/>
      <c r="H25" s="684"/>
      <c r="I25" s="684"/>
      <c r="J25" s="684"/>
      <c r="K25" s="684"/>
      <c r="L25" s="684"/>
      <c r="M25" s="684"/>
      <c r="N25" s="684"/>
      <c r="O25" s="684"/>
      <c r="P25" s="684"/>
      <c r="Q25" s="685"/>
      <c r="R25" s="686" t="s">
        <v>240</v>
      </c>
      <c r="S25" s="687"/>
      <c r="T25" s="687"/>
      <c r="U25" s="687"/>
      <c r="V25" s="687"/>
      <c r="W25" s="687"/>
      <c r="X25" s="687"/>
      <c r="Y25" s="688"/>
      <c r="Z25" s="689" t="s">
        <v>175</v>
      </c>
      <c r="AA25" s="689"/>
      <c r="AB25" s="689"/>
      <c r="AC25" s="689"/>
      <c r="AD25" s="690" t="s">
        <v>240</v>
      </c>
      <c r="AE25" s="690"/>
      <c r="AF25" s="690"/>
      <c r="AG25" s="690"/>
      <c r="AH25" s="690"/>
      <c r="AI25" s="690"/>
      <c r="AJ25" s="690"/>
      <c r="AK25" s="690"/>
      <c r="AL25" s="691" t="s">
        <v>175</v>
      </c>
      <c r="AM25" s="692"/>
      <c r="AN25" s="692"/>
      <c r="AO25" s="693"/>
      <c r="AP25" s="705" t="s">
        <v>294</v>
      </c>
      <c r="AQ25" s="706"/>
      <c r="AR25" s="706"/>
      <c r="AS25" s="706"/>
      <c r="AT25" s="706"/>
      <c r="AU25" s="706"/>
      <c r="AV25" s="706"/>
      <c r="AW25" s="706"/>
      <c r="AX25" s="706"/>
      <c r="AY25" s="706"/>
      <c r="AZ25" s="706"/>
      <c r="BA25" s="706"/>
      <c r="BB25" s="706"/>
      <c r="BC25" s="706"/>
      <c r="BD25" s="706"/>
      <c r="BE25" s="706"/>
      <c r="BF25" s="707"/>
      <c r="BG25" s="686" t="s">
        <v>175</v>
      </c>
      <c r="BH25" s="687"/>
      <c r="BI25" s="687"/>
      <c r="BJ25" s="687"/>
      <c r="BK25" s="687"/>
      <c r="BL25" s="687"/>
      <c r="BM25" s="687"/>
      <c r="BN25" s="688"/>
      <c r="BO25" s="689" t="s">
        <v>240</v>
      </c>
      <c r="BP25" s="689"/>
      <c r="BQ25" s="689"/>
      <c r="BR25" s="689"/>
      <c r="BS25" s="695" t="s">
        <v>175</v>
      </c>
      <c r="BT25" s="687"/>
      <c r="BU25" s="687"/>
      <c r="BV25" s="687"/>
      <c r="BW25" s="687"/>
      <c r="BX25" s="687"/>
      <c r="BY25" s="687"/>
      <c r="BZ25" s="687"/>
      <c r="CA25" s="687"/>
      <c r="CB25" s="696"/>
      <c r="CD25" s="701" t="s">
        <v>295</v>
      </c>
      <c r="CE25" s="702"/>
      <c r="CF25" s="702"/>
      <c r="CG25" s="702"/>
      <c r="CH25" s="702"/>
      <c r="CI25" s="702"/>
      <c r="CJ25" s="702"/>
      <c r="CK25" s="702"/>
      <c r="CL25" s="702"/>
      <c r="CM25" s="702"/>
      <c r="CN25" s="702"/>
      <c r="CO25" s="702"/>
      <c r="CP25" s="702"/>
      <c r="CQ25" s="703"/>
      <c r="CR25" s="686">
        <v>1733851</v>
      </c>
      <c r="CS25" s="722"/>
      <c r="CT25" s="722"/>
      <c r="CU25" s="722"/>
      <c r="CV25" s="722"/>
      <c r="CW25" s="722"/>
      <c r="CX25" s="722"/>
      <c r="CY25" s="723"/>
      <c r="CZ25" s="691">
        <v>13.7</v>
      </c>
      <c r="DA25" s="720"/>
      <c r="DB25" s="720"/>
      <c r="DC25" s="724"/>
      <c r="DD25" s="695">
        <v>1640459</v>
      </c>
      <c r="DE25" s="722"/>
      <c r="DF25" s="722"/>
      <c r="DG25" s="722"/>
      <c r="DH25" s="722"/>
      <c r="DI25" s="722"/>
      <c r="DJ25" s="722"/>
      <c r="DK25" s="723"/>
      <c r="DL25" s="695">
        <v>1582688</v>
      </c>
      <c r="DM25" s="722"/>
      <c r="DN25" s="722"/>
      <c r="DO25" s="722"/>
      <c r="DP25" s="722"/>
      <c r="DQ25" s="722"/>
      <c r="DR25" s="722"/>
      <c r="DS25" s="722"/>
      <c r="DT25" s="722"/>
      <c r="DU25" s="722"/>
      <c r="DV25" s="723"/>
      <c r="DW25" s="691">
        <v>26.5</v>
      </c>
      <c r="DX25" s="720"/>
      <c r="DY25" s="720"/>
      <c r="DZ25" s="720"/>
      <c r="EA25" s="720"/>
      <c r="EB25" s="720"/>
      <c r="EC25" s="721"/>
    </row>
    <row r="26" spans="2:133" ht="11.25" customHeight="1" x14ac:dyDescent="0.15">
      <c r="B26" s="683" t="s">
        <v>296</v>
      </c>
      <c r="C26" s="684"/>
      <c r="D26" s="684"/>
      <c r="E26" s="684"/>
      <c r="F26" s="684"/>
      <c r="G26" s="684"/>
      <c r="H26" s="684"/>
      <c r="I26" s="684"/>
      <c r="J26" s="684"/>
      <c r="K26" s="684"/>
      <c r="L26" s="684"/>
      <c r="M26" s="684"/>
      <c r="N26" s="684"/>
      <c r="O26" s="684"/>
      <c r="P26" s="684"/>
      <c r="Q26" s="685"/>
      <c r="R26" s="686">
        <v>6262642</v>
      </c>
      <c r="S26" s="687"/>
      <c r="T26" s="687"/>
      <c r="U26" s="687"/>
      <c r="V26" s="687"/>
      <c r="W26" s="687"/>
      <c r="X26" s="687"/>
      <c r="Y26" s="688"/>
      <c r="Z26" s="689">
        <v>47.8</v>
      </c>
      <c r="AA26" s="689"/>
      <c r="AB26" s="689"/>
      <c r="AC26" s="689"/>
      <c r="AD26" s="690">
        <v>5735313</v>
      </c>
      <c r="AE26" s="690"/>
      <c r="AF26" s="690"/>
      <c r="AG26" s="690"/>
      <c r="AH26" s="690"/>
      <c r="AI26" s="690"/>
      <c r="AJ26" s="690"/>
      <c r="AK26" s="690"/>
      <c r="AL26" s="691">
        <v>99</v>
      </c>
      <c r="AM26" s="692"/>
      <c r="AN26" s="692"/>
      <c r="AO26" s="693"/>
      <c r="AP26" s="705" t="s">
        <v>297</v>
      </c>
      <c r="AQ26" s="726"/>
      <c r="AR26" s="726"/>
      <c r="AS26" s="726"/>
      <c r="AT26" s="726"/>
      <c r="AU26" s="726"/>
      <c r="AV26" s="726"/>
      <c r="AW26" s="726"/>
      <c r="AX26" s="726"/>
      <c r="AY26" s="726"/>
      <c r="AZ26" s="726"/>
      <c r="BA26" s="726"/>
      <c r="BB26" s="726"/>
      <c r="BC26" s="726"/>
      <c r="BD26" s="726"/>
      <c r="BE26" s="726"/>
      <c r="BF26" s="707"/>
      <c r="BG26" s="686" t="s">
        <v>175</v>
      </c>
      <c r="BH26" s="687"/>
      <c r="BI26" s="687"/>
      <c r="BJ26" s="687"/>
      <c r="BK26" s="687"/>
      <c r="BL26" s="687"/>
      <c r="BM26" s="687"/>
      <c r="BN26" s="688"/>
      <c r="BO26" s="689" t="s">
        <v>240</v>
      </c>
      <c r="BP26" s="689"/>
      <c r="BQ26" s="689"/>
      <c r="BR26" s="689"/>
      <c r="BS26" s="695" t="s">
        <v>175</v>
      </c>
      <c r="BT26" s="687"/>
      <c r="BU26" s="687"/>
      <c r="BV26" s="687"/>
      <c r="BW26" s="687"/>
      <c r="BX26" s="687"/>
      <c r="BY26" s="687"/>
      <c r="BZ26" s="687"/>
      <c r="CA26" s="687"/>
      <c r="CB26" s="696"/>
      <c r="CD26" s="701" t="s">
        <v>298</v>
      </c>
      <c r="CE26" s="702"/>
      <c r="CF26" s="702"/>
      <c r="CG26" s="702"/>
      <c r="CH26" s="702"/>
      <c r="CI26" s="702"/>
      <c r="CJ26" s="702"/>
      <c r="CK26" s="702"/>
      <c r="CL26" s="702"/>
      <c r="CM26" s="702"/>
      <c r="CN26" s="702"/>
      <c r="CO26" s="702"/>
      <c r="CP26" s="702"/>
      <c r="CQ26" s="703"/>
      <c r="CR26" s="686">
        <v>1092134</v>
      </c>
      <c r="CS26" s="687"/>
      <c r="CT26" s="687"/>
      <c r="CU26" s="687"/>
      <c r="CV26" s="687"/>
      <c r="CW26" s="687"/>
      <c r="CX26" s="687"/>
      <c r="CY26" s="688"/>
      <c r="CZ26" s="691">
        <v>8.6</v>
      </c>
      <c r="DA26" s="720"/>
      <c r="DB26" s="720"/>
      <c r="DC26" s="724"/>
      <c r="DD26" s="695">
        <v>1030236</v>
      </c>
      <c r="DE26" s="687"/>
      <c r="DF26" s="687"/>
      <c r="DG26" s="687"/>
      <c r="DH26" s="687"/>
      <c r="DI26" s="687"/>
      <c r="DJ26" s="687"/>
      <c r="DK26" s="688"/>
      <c r="DL26" s="695" t="s">
        <v>240</v>
      </c>
      <c r="DM26" s="687"/>
      <c r="DN26" s="687"/>
      <c r="DO26" s="687"/>
      <c r="DP26" s="687"/>
      <c r="DQ26" s="687"/>
      <c r="DR26" s="687"/>
      <c r="DS26" s="687"/>
      <c r="DT26" s="687"/>
      <c r="DU26" s="687"/>
      <c r="DV26" s="688"/>
      <c r="DW26" s="691" t="s">
        <v>175</v>
      </c>
      <c r="DX26" s="720"/>
      <c r="DY26" s="720"/>
      <c r="DZ26" s="720"/>
      <c r="EA26" s="720"/>
      <c r="EB26" s="720"/>
      <c r="EC26" s="721"/>
    </row>
    <row r="27" spans="2:133" ht="11.25" customHeight="1" x14ac:dyDescent="0.15">
      <c r="B27" s="683" t="s">
        <v>299</v>
      </c>
      <c r="C27" s="684"/>
      <c r="D27" s="684"/>
      <c r="E27" s="684"/>
      <c r="F27" s="684"/>
      <c r="G27" s="684"/>
      <c r="H27" s="684"/>
      <c r="I27" s="684"/>
      <c r="J27" s="684"/>
      <c r="K27" s="684"/>
      <c r="L27" s="684"/>
      <c r="M27" s="684"/>
      <c r="N27" s="684"/>
      <c r="O27" s="684"/>
      <c r="P27" s="684"/>
      <c r="Q27" s="685"/>
      <c r="R27" s="686">
        <v>1298</v>
      </c>
      <c r="S27" s="687"/>
      <c r="T27" s="687"/>
      <c r="U27" s="687"/>
      <c r="V27" s="687"/>
      <c r="W27" s="687"/>
      <c r="X27" s="687"/>
      <c r="Y27" s="688"/>
      <c r="Z27" s="689">
        <v>0</v>
      </c>
      <c r="AA27" s="689"/>
      <c r="AB27" s="689"/>
      <c r="AC27" s="689"/>
      <c r="AD27" s="690">
        <v>1298</v>
      </c>
      <c r="AE27" s="690"/>
      <c r="AF27" s="690"/>
      <c r="AG27" s="690"/>
      <c r="AH27" s="690"/>
      <c r="AI27" s="690"/>
      <c r="AJ27" s="690"/>
      <c r="AK27" s="690"/>
      <c r="AL27" s="691">
        <v>0</v>
      </c>
      <c r="AM27" s="692"/>
      <c r="AN27" s="692"/>
      <c r="AO27" s="693"/>
      <c r="AP27" s="683" t="s">
        <v>300</v>
      </c>
      <c r="AQ27" s="684"/>
      <c r="AR27" s="684"/>
      <c r="AS27" s="684"/>
      <c r="AT27" s="684"/>
      <c r="AU27" s="684"/>
      <c r="AV27" s="684"/>
      <c r="AW27" s="684"/>
      <c r="AX27" s="684"/>
      <c r="AY27" s="684"/>
      <c r="AZ27" s="684"/>
      <c r="BA27" s="684"/>
      <c r="BB27" s="684"/>
      <c r="BC27" s="684"/>
      <c r="BD27" s="684"/>
      <c r="BE27" s="684"/>
      <c r="BF27" s="685"/>
      <c r="BG27" s="686">
        <v>1419222</v>
      </c>
      <c r="BH27" s="687"/>
      <c r="BI27" s="687"/>
      <c r="BJ27" s="687"/>
      <c r="BK27" s="687"/>
      <c r="BL27" s="687"/>
      <c r="BM27" s="687"/>
      <c r="BN27" s="688"/>
      <c r="BO27" s="689">
        <v>100</v>
      </c>
      <c r="BP27" s="689"/>
      <c r="BQ27" s="689"/>
      <c r="BR27" s="689"/>
      <c r="BS27" s="695">
        <v>6279</v>
      </c>
      <c r="BT27" s="687"/>
      <c r="BU27" s="687"/>
      <c r="BV27" s="687"/>
      <c r="BW27" s="687"/>
      <c r="BX27" s="687"/>
      <c r="BY27" s="687"/>
      <c r="BZ27" s="687"/>
      <c r="CA27" s="687"/>
      <c r="CB27" s="696"/>
      <c r="CD27" s="701" t="s">
        <v>301</v>
      </c>
      <c r="CE27" s="702"/>
      <c r="CF27" s="702"/>
      <c r="CG27" s="702"/>
      <c r="CH27" s="702"/>
      <c r="CI27" s="702"/>
      <c r="CJ27" s="702"/>
      <c r="CK27" s="702"/>
      <c r="CL27" s="702"/>
      <c r="CM27" s="702"/>
      <c r="CN27" s="702"/>
      <c r="CO27" s="702"/>
      <c r="CP27" s="702"/>
      <c r="CQ27" s="703"/>
      <c r="CR27" s="686">
        <v>2198183</v>
      </c>
      <c r="CS27" s="722"/>
      <c r="CT27" s="722"/>
      <c r="CU27" s="722"/>
      <c r="CV27" s="722"/>
      <c r="CW27" s="722"/>
      <c r="CX27" s="722"/>
      <c r="CY27" s="723"/>
      <c r="CZ27" s="691">
        <v>17.399999999999999</v>
      </c>
      <c r="DA27" s="720"/>
      <c r="DB27" s="720"/>
      <c r="DC27" s="724"/>
      <c r="DD27" s="695">
        <v>536739</v>
      </c>
      <c r="DE27" s="722"/>
      <c r="DF27" s="722"/>
      <c r="DG27" s="722"/>
      <c r="DH27" s="722"/>
      <c r="DI27" s="722"/>
      <c r="DJ27" s="722"/>
      <c r="DK27" s="723"/>
      <c r="DL27" s="695">
        <v>303005</v>
      </c>
      <c r="DM27" s="722"/>
      <c r="DN27" s="722"/>
      <c r="DO27" s="722"/>
      <c r="DP27" s="722"/>
      <c r="DQ27" s="722"/>
      <c r="DR27" s="722"/>
      <c r="DS27" s="722"/>
      <c r="DT27" s="722"/>
      <c r="DU27" s="722"/>
      <c r="DV27" s="723"/>
      <c r="DW27" s="691">
        <v>5.0999999999999996</v>
      </c>
      <c r="DX27" s="720"/>
      <c r="DY27" s="720"/>
      <c r="DZ27" s="720"/>
      <c r="EA27" s="720"/>
      <c r="EB27" s="720"/>
      <c r="EC27" s="721"/>
    </row>
    <row r="28" spans="2:133" ht="11.25" customHeight="1" x14ac:dyDescent="0.15">
      <c r="B28" s="683" t="s">
        <v>302</v>
      </c>
      <c r="C28" s="684"/>
      <c r="D28" s="684"/>
      <c r="E28" s="684"/>
      <c r="F28" s="684"/>
      <c r="G28" s="684"/>
      <c r="H28" s="684"/>
      <c r="I28" s="684"/>
      <c r="J28" s="684"/>
      <c r="K28" s="684"/>
      <c r="L28" s="684"/>
      <c r="M28" s="684"/>
      <c r="N28" s="684"/>
      <c r="O28" s="684"/>
      <c r="P28" s="684"/>
      <c r="Q28" s="685"/>
      <c r="R28" s="686">
        <v>28024</v>
      </c>
      <c r="S28" s="687"/>
      <c r="T28" s="687"/>
      <c r="U28" s="687"/>
      <c r="V28" s="687"/>
      <c r="W28" s="687"/>
      <c r="X28" s="687"/>
      <c r="Y28" s="688"/>
      <c r="Z28" s="689">
        <v>0.2</v>
      </c>
      <c r="AA28" s="689"/>
      <c r="AB28" s="689"/>
      <c r="AC28" s="689"/>
      <c r="AD28" s="690" t="s">
        <v>240</v>
      </c>
      <c r="AE28" s="690"/>
      <c r="AF28" s="690"/>
      <c r="AG28" s="690"/>
      <c r="AH28" s="690"/>
      <c r="AI28" s="690"/>
      <c r="AJ28" s="690"/>
      <c r="AK28" s="690"/>
      <c r="AL28" s="691" t="s">
        <v>175</v>
      </c>
      <c r="AM28" s="692"/>
      <c r="AN28" s="692"/>
      <c r="AO28" s="693"/>
      <c r="AP28" s="683"/>
      <c r="AQ28" s="684"/>
      <c r="AR28" s="684"/>
      <c r="AS28" s="684"/>
      <c r="AT28" s="684"/>
      <c r="AU28" s="684"/>
      <c r="AV28" s="684"/>
      <c r="AW28" s="684"/>
      <c r="AX28" s="684"/>
      <c r="AY28" s="684"/>
      <c r="AZ28" s="684"/>
      <c r="BA28" s="684"/>
      <c r="BB28" s="684"/>
      <c r="BC28" s="684"/>
      <c r="BD28" s="684"/>
      <c r="BE28" s="684"/>
      <c r="BF28" s="685"/>
      <c r="BG28" s="686"/>
      <c r="BH28" s="687"/>
      <c r="BI28" s="687"/>
      <c r="BJ28" s="687"/>
      <c r="BK28" s="687"/>
      <c r="BL28" s="687"/>
      <c r="BM28" s="687"/>
      <c r="BN28" s="688"/>
      <c r="BO28" s="689"/>
      <c r="BP28" s="689"/>
      <c r="BQ28" s="689"/>
      <c r="BR28" s="689"/>
      <c r="BS28" s="695"/>
      <c r="BT28" s="687"/>
      <c r="BU28" s="687"/>
      <c r="BV28" s="687"/>
      <c r="BW28" s="687"/>
      <c r="BX28" s="687"/>
      <c r="BY28" s="687"/>
      <c r="BZ28" s="687"/>
      <c r="CA28" s="687"/>
      <c r="CB28" s="696"/>
      <c r="CD28" s="701" t="s">
        <v>303</v>
      </c>
      <c r="CE28" s="702"/>
      <c r="CF28" s="702"/>
      <c r="CG28" s="702"/>
      <c r="CH28" s="702"/>
      <c r="CI28" s="702"/>
      <c r="CJ28" s="702"/>
      <c r="CK28" s="702"/>
      <c r="CL28" s="702"/>
      <c r="CM28" s="702"/>
      <c r="CN28" s="702"/>
      <c r="CO28" s="702"/>
      <c r="CP28" s="702"/>
      <c r="CQ28" s="703"/>
      <c r="CR28" s="686">
        <v>1162966</v>
      </c>
      <c r="CS28" s="687"/>
      <c r="CT28" s="687"/>
      <c r="CU28" s="687"/>
      <c r="CV28" s="687"/>
      <c r="CW28" s="687"/>
      <c r="CX28" s="687"/>
      <c r="CY28" s="688"/>
      <c r="CZ28" s="691">
        <v>9.1999999999999993</v>
      </c>
      <c r="DA28" s="720"/>
      <c r="DB28" s="720"/>
      <c r="DC28" s="724"/>
      <c r="DD28" s="695">
        <v>1106335</v>
      </c>
      <c r="DE28" s="687"/>
      <c r="DF28" s="687"/>
      <c r="DG28" s="687"/>
      <c r="DH28" s="687"/>
      <c r="DI28" s="687"/>
      <c r="DJ28" s="687"/>
      <c r="DK28" s="688"/>
      <c r="DL28" s="695">
        <v>1106335</v>
      </c>
      <c r="DM28" s="687"/>
      <c r="DN28" s="687"/>
      <c r="DO28" s="687"/>
      <c r="DP28" s="687"/>
      <c r="DQ28" s="687"/>
      <c r="DR28" s="687"/>
      <c r="DS28" s="687"/>
      <c r="DT28" s="687"/>
      <c r="DU28" s="687"/>
      <c r="DV28" s="688"/>
      <c r="DW28" s="691">
        <v>18.5</v>
      </c>
      <c r="DX28" s="720"/>
      <c r="DY28" s="720"/>
      <c r="DZ28" s="720"/>
      <c r="EA28" s="720"/>
      <c r="EB28" s="720"/>
      <c r="EC28" s="721"/>
    </row>
    <row r="29" spans="2:133" ht="11.25" customHeight="1" x14ac:dyDescent="0.15">
      <c r="B29" s="683" t="s">
        <v>304</v>
      </c>
      <c r="C29" s="684"/>
      <c r="D29" s="684"/>
      <c r="E29" s="684"/>
      <c r="F29" s="684"/>
      <c r="G29" s="684"/>
      <c r="H29" s="684"/>
      <c r="I29" s="684"/>
      <c r="J29" s="684"/>
      <c r="K29" s="684"/>
      <c r="L29" s="684"/>
      <c r="M29" s="684"/>
      <c r="N29" s="684"/>
      <c r="O29" s="684"/>
      <c r="P29" s="684"/>
      <c r="Q29" s="685"/>
      <c r="R29" s="686">
        <v>139790</v>
      </c>
      <c r="S29" s="687"/>
      <c r="T29" s="687"/>
      <c r="U29" s="687"/>
      <c r="V29" s="687"/>
      <c r="W29" s="687"/>
      <c r="X29" s="687"/>
      <c r="Y29" s="688"/>
      <c r="Z29" s="689">
        <v>1.1000000000000001</v>
      </c>
      <c r="AA29" s="689"/>
      <c r="AB29" s="689"/>
      <c r="AC29" s="689"/>
      <c r="AD29" s="690">
        <v>4769</v>
      </c>
      <c r="AE29" s="690"/>
      <c r="AF29" s="690"/>
      <c r="AG29" s="690"/>
      <c r="AH29" s="690"/>
      <c r="AI29" s="690"/>
      <c r="AJ29" s="690"/>
      <c r="AK29" s="690"/>
      <c r="AL29" s="691">
        <v>0.1</v>
      </c>
      <c r="AM29" s="692"/>
      <c r="AN29" s="692"/>
      <c r="AO29" s="693"/>
      <c r="AP29" s="727"/>
      <c r="AQ29" s="728"/>
      <c r="AR29" s="728"/>
      <c r="AS29" s="728"/>
      <c r="AT29" s="728"/>
      <c r="AU29" s="728"/>
      <c r="AV29" s="728"/>
      <c r="AW29" s="728"/>
      <c r="AX29" s="728"/>
      <c r="AY29" s="728"/>
      <c r="AZ29" s="728"/>
      <c r="BA29" s="728"/>
      <c r="BB29" s="728"/>
      <c r="BC29" s="728"/>
      <c r="BD29" s="728"/>
      <c r="BE29" s="728"/>
      <c r="BF29" s="729"/>
      <c r="BG29" s="686"/>
      <c r="BH29" s="687"/>
      <c r="BI29" s="687"/>
      <c r="BJ29" s="687"/>
      <c r="BK29" s="687"/>
      <c r="BL29" s="687"/>
      <c r="BM29" s="687"/>
      <c r="BN29" s="688"/>
      <c r="BO29" s="689"/>
      <c r="BP29" s="689"/>
      <c r="BQ29" s="689"/>
      <c r="BR29" s="689"/>
      <c r="BS29" s="690"/>
      <c r="BT29" s="690"/>
      <c r="BU29" s="690"/>
      <c r="BV29" s="690"/>
      <c r="BW29" s="690"/>
      <c r="BX29" s="690"/>
      <c r="BY29" s="690"/>
      <c r="BZ29" s="690"/>
      <c r="CA29" s="690"/>
      <c r="CB29" s="694"/>
      <c r="CD29" s="730" t="s">
        <v>305</v>
      </c>
      <c r="CE29" s="731"/>
      <c r="CF29" s="701" t="s">
        <v>69</v>
      </c>
      <c r="CG29" s="702"/>
      <c r="CH29" s="702"/>
      <c r="CI29" s="702"/>
      <c r="CJ29" s="702"/>
      <c r="CK29" s="702"/>
      <c r="CL29" s="702"/>
      <c r="CM29" s="702"/>
      <c r="CN29" s="702"/>
      <c r="CO29" s="702"/>
      <c r="CP29" s="702"/>
      <c r="CQ29" s="703"/>
      <c r="CR29" s="686">
        <v>1162850</v>
      </c>
      <c r="CS29" s="722"/>
      <c r="CT29" s="722"/>
      <c r="CU29" s="722"/>
      <c r="CV29" s="722"/>
      <c r="CW29" s="722"/>
      <c r="CX29" s="722"/>
      <c r="CY29" s="723"/>
      <c r="CZ29" s="691">
        <v>9.1999999999999993</v>
      </c>
      <c r="DA29" s="720"/>
      <c r="DB29" s="720"/>
      <c r="DC29" s="724"/>
      <c r="DD29" s="695">
        <v>1106219</v>
      </c>
      <c r="DE29" s="722"/>
      <c r="DF29" s="722"/>
      <c r="DG29" s="722"/>
      <c r="DH29" s="722"/>
      <c r="DI29" s="722"/>
      <c r="DJ29" s="722"/>
      <c r="DK29" s="723"/>
      <c r="DL29" s="695">
        <v>1106219</v>
      </c>
      <c r="DM29" s="722"/>
      <c r="DN29" s="722"/>
      <c r="DO29" s="722"/>
      <c r="DP29" s="722"/>
      <c r="DQ29" s="722"/>
      <c r="DR29" s="722"/>
      <c r="DS29" s="722"/>
      <c r="DT29" s="722"/>
      <c r="DU29" s="722"/>
      <c r="DV29" s="723"/>
      <c r="DW29" s="691">
        <v>18.5</v>
      </c>
      <c r="DX29" s="720"/>
      <c r="DY29" s="720"/>
      <c r="DZ29" s="720"/>
      <c r="EA29" s="720"/>
      <c r="EB29" s="720"/>
      <c r="EC29" s="721"/>
    </row>
    <row r="30" spans="2:133" ht="11.25" customHeight="1" x14ac:dyDescent="0.15">
      <c r="B30" s="683" t="s">
        <v>306</v>
      </c>
      <c r="C30" s="684"/>
      <c r="D30" s="684"/>
      <c r="E30" s="684"/>
      <c r="F30" s="684"/>
      <c r="G30" s="684"/>
      <c r="H30" s="684"/>
      <c r="I30" s="684"/>
      <c r="J30" s="684"/>
      <c r="K30" s="684"/>
      <c r="L30" s="684"/>
      <c r="M30" s="684"/>
      <c r="N30" s="684"/>
      <c r="O30" s="684"/>
      <c r="P30" s="684"/>
      <c r="Q30" s="685"/>
      <c r="R30" s="686">
        <v>26697</v>
      </c>
      <c r="S30" s="687"/>
      <c r="T30" s="687"/>
      <c r="U30" s="687"/>
      <c r="V30" s="687"/>
      <c r="W30" s="687"/>
      <c r="X30" s="687"/>
      <c r="Y30" s="688"/>
      <c r="Z30" s="689">
        <v>0.2</v>
      </c>
      <c r="AA30" s="689"/>
      <c r="AB30" s="689"/>
      <c r="AC30" s="689"/>
      <c r="AD30" s="690" t="s">
        <v>175</v>
      </c>
      <c r="AE30" s="690"/>
      <c r="AF30" s="690"/>
      <c r="AG30" s="690"/>
      <c r="AH30" s="690"/>
      <c r="AI30" s="690"/>
      <c r="AJ30" s="690"/>
      <c r="AK30" s="690"/>
      <c r="AL30" s="691" t="s">
        <v>240</v>
      </c>
      <c r="AM30" s="692"/>
      <c r="AN30" s="692"/>
      <c r="AO30" s="693"/>
      <c r="AP30" s="665" t="s">
        <v>223</v>
      </c>
      <c r="AQ30" s="666"/>
      <c r="AR30" s="666"/>
      <c r="AS30" s="666"/>
      <c r="AT30" s="666"/>
      <c r="AU30" s="666"/>
      <c r="AV30" s="666"/>
      <c r="AW30" s="666"/>
      <c r="AX30" s="666"/>
      <c r="AY30" s="666"/>
      <c r="AZ30" s="666"/>
      <c r="BA30" s="666"/>
      <c r="BB30" s="666"/>
      <c r="BC30" s="666"/>
      <c r="BD30" s="666"/>
      <c r="BE30" s="666"/>
      <c r="BF30" s="667"/>
      <c r="BG30" s="665" t="s">
        <v>307</v>
      </c>
      <c r="BH30" s="739"/>
      <c r="BI30" s="739"/>
      <c r="BJ30" s="739"/>
      <c r="BK30" s="739"/>
      <c r="BL30" s="739"/>
      <c r="BM30" s="739"/>
      <c r="BN30" s="739"/>
      <c r="BO30" s="739"/>
      <c r="BP30" s="739"/>
      <c r="BQ30" s="740"/>
      <c r="BR30" s="665" t="s">
        <v>308</v>
      </c>
      <c r="BS30" s="739"/>
      <c r="BT30" s="739"/>
      <c r="BU30" s="739"/>
      <c r="BV30" s="739"/>
      <c r="BW30" s="739"/>
      <c r="BX30" s="739"/>
      <c r="BY30" s="739"/>
      <c r="BZ30" s="739"/>
      <c r="CA30" s="739"/>
      <c r="CB30" s="740"/>
      <c r="CD30" s="732"/>
      <c r="CE30" s="733"/>
      <c r="CF30" s="701" t="s">
        <v>309</v>
      </c>
      <c r="CG30" s="702"/>
      <c r="CH30" s="702"/>
      <c r="CI30" s="702"/>
      <c r="CJ30" s="702"/>
      <c r="CK30" s="702"/>
      <c r="CL30" s="702"/>
      <c r="CM30" s="702"/>
      <c r="CN30" s="702"/>
      <c r="CO30" s="702"/>
      <c r="CP30" s="702"/>
      <c r="CQ30" s="703"/>
      <c r="CR30" s="686">
        <v>1111579</v>
      </c>
      <c r="CS30" s="687"/>
      <c r="CT30" s="687"/>
      <c r="CU30" s="687"/>
      <c r="CV30" s="687"/>
      <c r="CW30" s="687"/>
      <c r="CX30" s="687"/>
      <c r="CY30" s="688"/>
      <c r="CZ30" s="691">
        <v>8.8000000000000007</v>
      </c>
      <c r="DA30" s="720"/>
      <c r="DB30" s="720"/>
      <c r="DC30" s="724"/>
      <c r="DD30" s="695">
        <v>1054948</v>
      </c>
      <c r="DE30" s="687"/>
      <c r="DF30" s="687"/>
      <c r="DG30" s="687"/>
      <c r="DH30" s="687"/>
      <c r="DI30" s="687"/>
      <c r="DJ30" s="687"/>
      <c r="DK30" s="688"/>
      <c r="DL30" s="695">
        <v>1054948</v>
      </c>
      <c r="DM30" s="687"/>
      <c r="DN30" s="687"/>
      <c r="DO30" s="687"/>
      <c r="DP30" s="687"/>
      <c r="DQ30" s="687"/>
      <c r="DR30" s="687"/>
      <c r="DS30" s="687"/>
      <c r="DT30" s="687"/>
      <c r="DU30" s="687"/>
      <c r="DV30" s="688"/>
      <c r="DW30" s="691">
        <v>17.600000000000001</v>
      </c>
      <c r="DX30" s="720"/>
      <c r="DY30" s="720"/>
      <c r="DZ30" s="720"/>
      <c r="EA30" s="720"/>
      <c r="EB30" s="720"/>
      <c r="EC30" s="721"/>
    </row>
    <row r="31" spans="2:133" ht="11.25" customHeight="1" x14ac:dyDescent="0.15">
      <c r="B31" s="683" t="s">
        <v>310</v>
      </c>
      <c r="C31" s="684"/>
      <c r="D31" s="684"/>
      <c r="E31" s="684"/>
      <c r="F31" s="684"/>
      <c r="G31" s="684"/>
      <c r="H31" s="684"/>
      <c r="I31" s="684"/>
      <c r="J31" s="684"/>
      <c r="K31" s="684"/>
      <c r="L31" s="684"/>
      <c r="M31" s="684"/>
      <c r="N31" s="684"/>
      <c r="O31" s="684"/>
      <c r="P31" s="684"/>
      <c r="Q31" s="685"/>
      <c r="R31" s="686">
        <v>3731542</v>
      </c>
      <c r="S31" s="687"/>
      <c r="T31" s="687"/>
      <c r="U31" s="687"/>
      <c r="V31" s="687"/>
      <c r="W31" s="687"/>
      <c r="X31" s="687"/>
      <c r="Y31" s="688"/>
      <c r="Z31" s="689">
        <v>28.5</v>
      </c>
      <c r="AA31" s="689"/>
      <c r="AB31" s="689"/>
      <c r="AC31" s="689"/>
      <c r="AD31" s="690" t="s">
        <v>175</v>
      </c>
      <c r="AE31" s="690"/>
      <c r="AF31" s="690"/>
      <c r="AG31" s="690"/>
      <c r="AH31" s="690"/>
      <c r="AI31" s="690"/>
      <c r="AJ31" s="690"/>
      <c r="AK31" s="690"/>
      <c r="AL31" s="691" t="s">
        <v>175</v>
      </c>
      <c r="AM31" s="692"/>
      <c r="AN31" s="692"/>
      <c r="AO31" s="693"/>
      <c r="AP31" s="743" t="s">
        <v>311</v>
      </c>
      <c r="AQ31" s="744"/>
      <c r="AR31" s="744"/>
      <c r="AS31" s="744"/>
      <c r="AT31" s="749" t="s">
        <v>312</v>
      </c>
      <c r="AU31" s="231"/>
      <c r="AV31" s="231"/>
      <c r="AW31" s="231"/>
      <c r="AX31" s="672" t="s">
        <v>188</v>
      </c>
      <c r="AY31" s="673"/>
      <c r="AZ31" s="673"/>
      <c r="BA31" s="673"/>
      <c r="BB31" s="673"/>
      <c r="BC31" s="673"/>
      <c r="BD31" s="673"/>
      <c r="BE31" s="673"/>
      <c r="BF31" s="674"/>
      <c r="BG31" s="754">
        <v>99.2</v>
      </c>
      <c r="BH31" s="741"/>
      <c r="BI31" s="741"/>
      <c r="BJ31" s="741"/>
      <c r="BK31" s="741"/>
      <c r="BL31" s="741"/>
      <c r="BM31" s="681">
        <v>96.7</v>
      </c>
      <c r="BN31" s="741"/>
      <c r="BO31" s="741"/>
      <c r="BP31" s="741"/>
      <c r="BQ31" s="742"/>
      <c r="BR31" s="754">
        <v>99.1</v>
      </c>
      <c r="BS31" s="741"/>
      <c r="BT31" s="741"/>
      <c r="BU31" s="741"/>
      <c r="BV31" s="741"/>
      <c r="BW31" s="741"/>
      <c r="BX31" s="681">
        <v>96.5</v>
      </c>
      <c r="BY31" s="741"/>
      <c r="BZ31" s="741"/>
      <c r="CA31" s="741"/>
      <c r="CB31" s="742"/>
      <c r="CD31" s="732"/>
      <c r="CE31" s="733"/>
      <c r="CF31" s="701" t="s">
        <v>313</v>
      </c>
      <c r="CG31" s="702"/>
      <c r="CH31" s="702"/>
      <c r="CI31" s="702"/>
      <c r="CJ31" s="702"/>
      <c r="CK31" s="702"/>
      <c r="CL31" s="702"/>
      <c r="CM31" s="702"/>
      <c r="CN31" s="702"/>
      <c r="CO31" s="702"/>
      <c r="CP31" s="702"/>
      <c r="CQ31" s="703"/>
      <c r="CR31" s="686">
        <v>51271</v>
      </c>
      <c r="CS31" s="722"/>
      <c r="CT31" s="722"/>
      <c r="CU31" s="722"/>
      <c r="CV31" s="722"/>
      <c r="CW31" s="722"/>
      <c r="CX31" s="722"/>
      <c r="CY31" s="723"/>
      <c r="CZ31" s="691">
        <v>0.4</v>
      </c>
      <c r="DA31" s="720"/>
      <c r="DB31" s="720"/>
      <c r="DC31" s="724"/>
      <c r="DD31" s="695">
        <v>51271</v>
      </c>
      <c r="DE31" s="722"/>
      <c r="DF31" s="722"/>
      <c r="DG31" s="722"/>
      <c r="DH31" s="722"/>
      <c r="DI31" s="722"/>
      <c r="DJ31" s="722"/>
      <c r="DK31" s="723"/>
      <c r="DL31" s="695">
        <v>51271</v>
      </c>
      <c r="DM31" s="722"/>
      <c r="DN31" s="722"/>
      <c r="DO31" s="722"/>
      <c r="DP31" s="722"/>
      <c r="DQ31" s="722"/>
      <c r="DR31" s="722"/>
      <c r="DS31" s="722"/>
      <c r="DT31" s="722"/>
      <c r="DU31" s="722"/>
      <c r="DV31" s="723"/>
      <c r="DW31" s="691">
        <v>0.9</v>
      </c>
      <c r="DX31" s="720"/>
      <c r="DY31" s="720"/>
      <c r="DZ31" s="720"/>
      <c r="EA31" s="720"/>
      <c r="EB31" s="720"/>
      <c r="EC31" s="721"/>
    </row>
    <row r="32" spans="2:133" ht="11.25" customHeight="1" x14ac:dyDescent="0.15">
      <c r="B32" s="736" t="s">
        <v>314</v>
      </c>
      <c r="C32" s="737"/>
      <c r="D32" s="737"/>
      <c r="E32" s="737"/>
      <c r="F32" s="737"/>
      <c r="G32" s="737"/>
      <c r="H32" s="737"/>
      <c r="I32" s="737"/>
      <c r="J32" s="737"/>
      <c r="K32" s="737"/>
      <c r="L32" s="737"/>
      <c r="M32" s="737"/>
      <c r="N32" s="737"/>
      <c r="O32" s="737"/>
      <c r="P32" s="737"/>
      <c r="Q32" s="738"/>
      <c r="R32" s="686" t="s">
        <v>175</v>
      </c>
      <c r="S32" s="687"/>
      <c r="T32" s="687"/>
      <c r="U32" s="687"/>
      <c r="V32" s="687"/>
      <c r="W32" s="687"/>
      <c r="X32" s="687"/>
      <c r="Y32" s="688"/>
      <c r="Z32" s="689" t="s">
        <v>175</v>
      </c>
      <c r="AA32" s="689"/>
      <c r="AB32" s="689"/>
      <c r="AC32" s="689"/>
      <c r="AD32" s="690" t="s">
        <v>175</v>
      </c>
      <c r="AE32" s="690"/>
      <c r="AF32" s="690"/>
      <c r="AG32" s="690"/>
      <c r="AH32" s="690"/>
      <c r="AI32" s="690"/>
      <c r="AJ32" s="690"/>
      <c r="AK32" s="690"/>
      <c r="AL32" s="691" t="s">
        <v>240</v>
      </c>
      <c r="AM32" s="692"/>
      <c r="AN32" s="692"/>
      <c r="AO32" s="693"/>
      <c r="AP32" s="745"/>
      <c r="AQ32" s="746"/>
      <c r="AR32" s="746"/>
      <c r="AS32" s="746"/>
      <c r="AT32" s="750"/>
      <c r="AU32" s="230" t="s">
        <v>315</v>
      </c>
      <c r="AV32" s="230"/>
      <c r="AW32" s="230"/>
      <c r="AX32" s="683" t="s">
        <v>316</v>
      </c>
      <c r="AY32" s="684"/>
      <c r="AZ32" s="684"/>
      <c r="BA32" s="684"/>
      <c r="BB32" s="684"/>
      <c r="BC32" s="684"/>
      <c r="BD32" s="684"/>
      <c r="BE32" s="684"/>
      <c r="BF32" s="685"/>
      <c r="BG32" s="755">
        <v>99.3</v>
      </c>
      <c r="BH32" s="722"/>
      <c r="BI32" s="722"/>
      <c r="BJ32" s="722"/>
      <c r="BK32" s="722"/>
      <c r="BL32" s="722"/>
      <c r="BM32" s="692">
        <v>97.3</v>
      </c>
      <c r="BN32" s="752"/>
      <c r="BO32" s="752"/>
      <c r="BP32" s="752"/>
      <c r="BQ32" s="753"/>
      <c r="BR32" s="755">
        <v>99.3</v>
      </c>
      <c r="BS32" s="722"/>
      <c r="BT32" s="722"/>
      <c r="BU32" s="722"/>
      <c r="BV32" s="722"/>
      <c r="BW32" s="722"/>
      <c r="BX32" s="692">
        <v>97.2</v>
      </c>
      <c r="BY32" s="752"/>
      <c r="BZ32" s="752"/>
      <c r="CA32" s="752"/>
      <c r="CB32" s="753"/>
      <c r="CD32" s="734"/>
      <c r="CE32" s="735"/>
      <c r="CF32" s="701" t="s">
        <v>317</v>
      </c>
      <c r="CG32" s="702"/>
      <c r="CH32" s="702"/>
      <c r="CI32" s="702"/>
      <c r="CJ32" s="702"/>
      <c r="CK32" s="702"/>
      <c r="CL32" s="702"/>
      <c r="CM32" s="702"/>
      <c r="CN32" s="702"/>
      <c r="CO32" s="702"/>
      <c r="CP32" s="702"/>
      <c r="CQ32" s="703"/>
      <c r="CR32" s="686">
        <v>116</v>
      </c>
      <c r="CS32" s="687"/>
      <c r="CT32" s="687"/>
      <c r="CU32" s="687"/>
      <c r="CV32" s="687"/>
      <c r="CW32" s="687"/>
      <c r="CX32" s="687"/>
      <c r="CY32" s="688"/>
      <c r="CZ32" s="691">
        <v>0</v>
      </c>
      <c r="DA32" s="720"/>
      <c r="DB32" s="720"/>
      <c r="DC32" s="724"/>
      <c r="DD32" s="695">
        <v>116</v>
      </c>
      <c r="DE32" s="687"/>
      <c r="DF32" s="687"/>
      <c r="DG32" s="687"/>
      <c r="DH32" s="687"/>
      <c r="DI32" s="687"/>
      <c r="DJ32" s="687"/>
      <c r="DK32" s="688"/>
      <c r="DL32" s="695">
        <v>116</v>
      </c>
      <c r="DM32" s="687"/>
      <c r="DN32" s="687"/>
      <c r="DO32" s="687"/>
      <c r="DP32" s="687"/>
      <c r="DQ32" s="687"/>
      <c r="DR32" s="687"/>
      <c r="DS32" s="687"/>
      <c r="DT32" s="687"/>
      <c r="DU32" s="687"/>
      <c r="DV32" s="688"/>
      <c r="DW32" s="691">
        <v>0</v>
      </c>
      <c r="DX32" s="720"/>
      <c r="DY32" s="720"/>
      <c r="DZ32" s="720"/>
      <c r="EA32" s="720"/>
      <c r="EB32" s="720"/>
      <c r="EC32" s="721"/>
    </row>
    <row r="33" spans="2:133" ht="11.25" customHeight="1" x14ac:dyDescent="0.15">
      <c r="B33" s="683" t="s">
        <v>318</v>
      </c>
      <c r="C33" s="684"/>
      <c r="D33" s="684"/>
      <c r="E33" s="684"/>
      <c r="F33" s="684"/>
      <c r="G33" s="684"/>
      <c r="H33" s="684"/>
      <c r="I33" s="684"/>
      <c r="J33" s="684"/>
      <c r="K33" s="684"/>
      <c r="L33" s="684"/>
      <c r="M33" s="684"/>
      <c r="N33" s="684"/>
      <c r="O33" s="684"/>
      <c r="P33" s="684"/>
      <c r="Q33" s="685"/>
      <c r="R33" s="686">
        <v>917393</v>
      </c>
      <c r="S33" s="687"/>
      <c r="T33" s="687"/>
      <c r="U33" s="687"/>
      <c r="V33" s="687"/>
      <c r="W33" s="687"/>
      <c r="X33" s="687"/>
      <c r="Y33" s="688"/>
      <c r="Z33" s="689">
        <v>7</v>
      </c>
      <c r="AA33" s="689"/>
      <c r="AB33" s="689"/>
      <c r="AC33" s="689"/>
      <c r="AD33" s="690" t="s">
        <v>175</v>
      </c>
      <c r="AE33" s="690"/>
      <c r="AF33" s="690"/>
      <c r="AG33" s="690"/>
      <c r="AH33" s="690"/>
      <c r="AI33" s="690"/>
      <c r="AJ33" s="690"/>
      <c r="AK33" s="690"/>
      <c r="AL33" s="691" t="s">
        <v>240</v>
      </c>
      <c r="AM33" s="692"/>
      <c r="AN33" s="692"/>
      <c r="AO33" s="693"/>
      <c r="AP33" s="747"/>
      <c r="AQ33" s="748"/>
      <c r="AR33" s="748"/>
      <c r="AS33" s="748"/>
      <c r="AT33" s="751"/>
      <c r="AU33" s="232"/>
      <c r="AV33" s="232"/>
      <c r="AW33" s="232"/>
      <c r="AX33" s="727" t="s">
        <v>319</v>
      </c>
      <c r="AY33" s="728"/>
      <c r="AZ33" s="728"/>
      <c r="BA33" s="728"/>
      <c r="BB33" s="728"/>
      <c r="BC33" s="728"/>
      <c r="BD33" s="728"/>
      <c r="BE33" s="728"/>
      <c r="BF33" s="729"/>
      <c r="BG33" s="756">
        <v>98.9</v>
      </c>
      <c r="BH33" s="757"/>
      <c r="BI33" s="757"/>
      <c r="BJ33" s="757"/>
      <c r="BK33" s="757"/>
      <c r="BL33" s="757"/>
      <c r="BM33" s="758">
        <v>95.5</v>
      </c>
      <c r="BN33" s="757"/>
      <c r="BO33" s="757"/>
      <c r="BP33" s="757"/>
      <c r="BQ33" s="759"/>
      <c r="BR33" s="756">
        <v>98.7</v>
      </c>
      <c r="BS33" s="757"/>
      <c r="BT33" s="757"/>
      <c r="BU33" s="757"/>
      <c r="BV33" s="757"/>
      <c r="BW33" s="757"/>
      <c r="BX33" s="758">
        <v>95.2</v>
      </c>
      <c r="BY33" s="757"/>
      <c r="BZ33" s="757"/>
      <c r="CA33" s="757"/>
      <c r="CB33" s="759"/>
      <c r="CD33" s="701" t="s">
        <v>320</v>
      </c>
      <c r="CE33" s="702"/>
      <c r="CF33" s="702"/>
      <c r="CG33" s="702"/>
      <c r="CH33" s="702"/>
      <c r="CI33" s="702"/>
      <c r="CJ33" s="702"/>
      <c r="CK33" s="702"/>
      <c r="CL33" s="702"/>
      <c r="CM33" s="702"/>
      <c r="CN33" s="702"/>
      <c r="CO33" s="702"/>
      <c r="CP33" s="702"/>
      <c r="CQ33" s="703"/>
      <c r="CR33" s="686">
        <v>6280556</v>
      </c>
      <c r="CS33" s="722"/>
      <c r="CT33" s="722"/>
      <c r="CU33" s="722"/>
      <c r="CV33" s="722"/>
      <c r="CW33" s="722"/>
      <c r="CX33" s="722"/>
      <c r="CY33" s="723"/>
      <c r="CZ33" s="691">
        <v>49.7</v>
      </c>
      <c r="DA33" s="720"/>
      <c r="DB33" s="720"/>
      <c r="DC33" s="724"/>
      <c r="DD33" s="695">
        <v>3592823</v>
      </c>
      <c r="DE33" s="722"/>
      <c r="DF33" s="722"/>
      <c r="DG33" s="722"/>
      <c r="DH33" s="722"/>
      <c r="DI33" s="722"/>
      <c r="DJ33" s="722"/>
      <c r="DK33" s="723"/>
      <c r="DL33" s="695">
        <v>2343453</v>
      </c>
      <c r="DM33" s="722"/>
      <c r="DN33" s="722"/>
      <c r="DO33" s="722"/>
      <c r="DP33" s="722"/>
      <c r="DQ33" s="722"/>
      <c r="DR33" s="722"/>
      <c r="DS33" s="722"/>
      <c r="DT33" s="722"/>
      <c r="DU33" s="722"/>
      <c r="DV33" s="723"/>
      <c r="DW33" s="691">
        <v>39.200000000000003</v>
      </c>
      <c r="DX33" s="720"/>
      <c r="DY33" s="720"/>
      <c r="DZ33" s="720"/>
      <c r="EA33" s="720"/>
      <c r="EB33" s="720"/>
      <c r="EC33" s="721"/>
    </row>
    <row r="34" spans="2:133" ht="11.25" customHeight="1" x14ac:dyDescent="0.15">
      <c r="B34" s="683" t="s">
        <v>321</v>
      </c>
      <c r="C34" s="684"/>
      <c r="D34" s="684"/>
      <c r="E34" s="684"/>
      <c r="F34" s="684"/>
      <c r="G34" s="684"/>
      <c r="H34" s="684"/>
      <c r="I34" s="684"/>
      <c r="J34" s="684"/>
      <c r="K34" s="684"/>
      <c r="L34" s="684"/>
      <c r="M34" s="684"/>
      <c r="N34" s="684"/>
      <c r="O34" s="684"/>
      <c r="P34" s="684"/>
      <c r="Q34" s="685"/>
      <c r="R34" s="686">
        <v>31417</v>
      </c>
      <c r="S34" s="687"/>
      <c r="T34" s="687"/>
      <c r="U34" s="687"/>
      <c r="V34" s="687"/>
      <c r="W34" s="687"/>
      <c r="X34" s="687"/>
      <c r="Y34" s="688"/>
      <c r="Z34" s="689">
        <v>0.2</v>
      </c>
      <c r="AA34" s="689"/>
      <c r="AB34" s="689"/>
      <c r="AC34" s="689"/>
      <c r="AD34" s="690">
        <v>29268</v>
      </c>
      <c r="AE34" s="690"/>
      <c r="AF34" s="690"/>
      <c r="AG34" s="690"/>
      <c r="AH34" s="690"/>
      <c r="AI34" s="690"/>
      <c r="AJ34" s="690"/>
      <c r="AK34" s="690"/>
      <c r="AL34" s="691">
        <v>0.5</v>
      </c>
      <c r="AM34" s="692"/>
      <c r="AN34" s="692"/>
      <c r="AO34" s="693"/>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1" t="s">
        <v>322</v>
      </c>
      <c r="CE34" s="702"/>
      <c r="CF34" s="702"/>
      <c r="CG34" s="702"/>
      <c r="CH34" s="702"/>
      <c r="CI34" s="702"/>
      <c r="CJ34" s="702"/>
      <c r="CK34" s="702"/>
      <c r="CL34" s="702"/>
      <c r="CM34" s="702"/>
      <c r="CN34" s="702"/>
      <c r="CO34" s="702"/>
      <c r="CP34" s="702"/>
      <c r="CQ34" s="703"/>
      <c r="CR34" s="686">
        <v>1319618</v>
      </c>
      <c r="CS34" s="687"/>
      <c r="CT34" s="687"/>
      <c r="CU34" s="687"/>
      <c r="CV34" s="687"/>
      <c r="CW34" s="687"/>
      <c r="CX34" s="687"/>
      <c r="CY34" s="688"/>
      <c r="CZ34" s="691">
        <v>10.4</v>
      </c>
      <c r="DA34" s="720"/>
      <c r="DB34" s="720"/>
      <c r="DC34" s="724"/>
      <c r="DD34" s="695">
        <v>956021</v>
      </c>
      <c r="DE34" s="687"/>
      <c r="DF34" s="687"/>
      <c r="DG34" s="687"/>
      <c r="DH34" s="687"/>
      <c r="DI34" s="687"/>
      <c r="DJ34" s="687"/>
      <c r="DK34" s="688"/>
      <c r="DL34" s="695">
        <v>618466</v>
      </c>
      <c r="DM34" s="687"/>
      <c r="DN34" s="687"/>
      <c r="DO34" s="687"/>
      <c r="DP34" s="687"/>
      <c r="DQ34" s="687"/>
      <c r="DR34" s="687"/>
      <c r="DS34" s="687"/>
      <c r="DT34" s="687"/>
      <c r="DU34" s="687"/>
      <c r="DV34" s="688"/>
      <c r="DW34" s="691">
        <v>10.3</v>
      </c>
      <c r="DX34" s="720"/>
      <c r="DY34" s="720"/>
      <c r="DZ34" s="720"/>
      <c r="EA34" s="720"/>
      <c r="EB34" s="720"/>
      <c r="EC34" s="721"/>
    </row>
    <row r="35" spans="2:133" ht="11.25" customHeight="1" x14ac:dyDescent="0.15">
      <c r="B35" s="683" t="s">
        <v>323</v>
      </c>
      <c r="C35" s="684"/>
      <c r="D35" s="684"/>
      <c r="E35" s="684"/>
      <c r="F35" s="684"/>
      <c r="G35" s="684"/>
      <c r="H35" s="684"/>
      <c r="I35" s="684"/>
      <c r="J35" s="684"/>
      <c r="K35" s="684"/>
      <c r="L35" s="684"/>
      <c r="M35" s="684"/>
      <c r="N35" s="684"/>
      <c r="O35" s="684"/>
      <c r="P35" s="684"/>
      <c r="Q35" s="685"/>
      <c r="R35" s="686">
        <v>184308</v>
      </c>
      <c r="S35" s="687"/>
      <c r="T35" s="687"/>
      <c r="U35" s="687"/>
      <c r="V35" s="687"/>
      <c r="W35" s="687"/>
      <c r="X35" s="687"/>
      <c r="Y35" s="688"/>
      <c r="Z35" s="689">
        <v>1.4</v>
      </c>
      <c r="AA35" s="689"/>
      <c r="AB35" s="689"/>
      <c r="AC35" s="689"/>
      <c r="AD35" s="690" t="s">
        <v>240</v>
      </c>
      <c r="AE35" s="690"/>
      <c r="AF35" s="690"/>
      <c r="AG35" s="690"/>
      <c r="AH35" s="690"/>
      <c r="AI35" s="690"/>
      <c r="AJ35" s="690"/>
      <c r="AK35" s="690"/>
      <c r="AL35" s="691" t="s">
        <v>240</v>
      </c>
      <c r="AM35" s="692"/>
      <c r="AN35" s="692"/>
      <c r="AO35" s="693"/>
      <c r="AP35" s="235"/>
      <c r="AQ35" s="665" t="s">
        <v>324</v>
      </c>
      <c r="AR35" s="666"/>
      <c r="AS35" s="666"/>
      <c r="AT35" s="666"/>
      <c r="AU35" s="666"/>
      <c r="AV35" s="666"/>
      <c r="AW35" s="666"/>
      <c r="AX35" s="666"/>
      <c r="AY35" s="666"/>
      <c r="AZ35" s="666"/>
      <c r="BA35" s="666"/>
      <c r="BB35" s="666"/>
      <c r="BC35" s="666"/>
      <c r="BD35" s="666"/>
      <c r="BE35" s="666"/>
      <c r="BF35" s="667"/>
      <c r="BG35" s="665" t="s">
        <v>325</v>
      </c>
      <c r="BH35" s="666"/>
      <c r="BI35" s="666"/>
      <c r="BJ35" s="666"/>
      <c r="BK35" s="666"/>
      <c r="BL35" s="666"/>
      <c r="BM35" s="666"/>
      <c r="BN35" s="666"/>
      <c r="BO35" s="666"/>
      <c r="BP35" s="666"/>
      <c r="BQ35" s="666"/>
      <c r="BR35" s="666"/>
      <c r="BS35" s="666"/>
      <c r="BT35" s="666"/>
      <c r="BU35" s="666"/>
      <c r="BV35" s="666"/>
      <c r="BW35" s="666"/>
      <c r="BX35" s="666"/>
      <c r="BY35" s="666"/>
      <c r="BZ35" s="666"/>
      <c r="CA35" s="666"/>
      <c r="CB35" s="667"/>
      <c r="CD35" s="701" t="s">
        <v>326</v>
      </c>
      <c r="CE35" s="702"/>
      <c r="CF35" s="702"/>
      <c r="CG35" s="702"/>
      <c r="CH35" s="702"/>
      <c r="CI35" s="702"/>
      <c r="CJ35" s="702"/>
      <c r="CK35" s="702"/>
      <c r="CL35" s="702"/>
      <c r="CM35" s="702"/>
      <c r="CN35" s="702"/>
      <c r="CO35" s="702"/>
      <c r="CP35" s="702"/>
      <c r="CQ35" s="703"/>
      <c r="CR35" s="686">
        <v>66520</v>
      </c>
      <c r="CS35" s="722"/>
      <c r="CT35" s="722"/>
      <c r="CU35" s="722"/>
      <c r="CV35" s="722"/>
      <c r="CW35" s="722"/>
      <c r="CX35" s="722"/>
      <c r="CY35" s="723"/>
      <c r="CZ35" s="691">
        <v>0.5</v>
      </c>
      <c r="DA35" s="720"/>
      <c r="DB35" s="720"/>
      <c r="DC35" s="724"/>
      <c r="DD35" s="695">
        <v>47784</v>
      </c>
      <c r="DE35" s="722"/>
      <c r="DF35" s="722"/>
      <c r="DG35" s="722"/>
      <c r="DH35" s="722"/>
      <c r="DI35" s="722"/>
      <c r="DJ35" s="722"/>
      <c r="DK35" s="723"/>
      <c r="DL35" s="695">
        <v>46191</v>
      </c>
      <c r="DM35" s="722"/>
      <c r="DN35" s="722"/>
      <c r="DO35" s="722"/>
      <c r="DP35" s="722"/>
      <c r="DQ35" s="722"/>
      <c r="DR35" s="722"/>
      <c r="DS35" s="722"/>
      <c r="DT35" s="722"/>
      <c r="DU35" s="722"/>
      <c r="DV35" s="723"/>
      <c r="DW35" s="691">
        <v>0.8</v>
      </c>
      <c r="DX35" s="720"/>
      <c r="DY35" s="720"/>
      <c r="DZ35" s="720"/>
      <c r="EA35" s="720"/>
      <c r="EB35" s="720"/>
      <c r="EC35" s="721"/>
    </row>
    <row r="36" spans="2:133" ht="11.25" customHeight="1" x14ac:dyDescent="0.15">
      <c r="B36" s="683" t="s">
        <v>327</v>
      </c>
      <c r="C36" s="684"/>
      <c r="D36" s="684"/>
      <c r="E36" s="684"/>
      <c r="F36" s="684"/>
      <c r="G36" s="684"/>
      <c r="H36" s="684"/>
      <c r="I36" s="684"/>
      <c r="J36" s="684"/>
      <c r="K36" s="684"/>
      <c r="L36" s="684"/>
      <c r="M36" s="684"/>
      <c r="N36" s="684"/>
      <c r="O36" s="684"/>
      <c r="P36" s="684"/>
      <c r="Q36" s="685"/>
      <c r="R36" s="686">
        <v>661279</v>
      </c>
      <c r="S36" s="687"/>
      <c r="T36" s="687"/>
      <c r="U36" s="687"/>
      <c r="V36" s="687"/>
      <c r="W36" s="687"/>
      <c r="X36" s="687"/>
      <c r="Y36" s="688"/>
      <c r="Z36" s="689">
        <v>5.0999999999999996</v>
      </c>
      <c r="AA36" s="689"/>
      <c r="AB36" s="689"/>
      <c r="AC36" s="689"/>
      <c r="AD36" s="690" t="s">
        <v>175</v>
      </c>
      <c r="AE36" s="690"/>
      <c r="AF36" s="690"/>
      <c r="AG36" s="690"/>
      <c r="AH36" s="690"/>
      <c r="AI36" s="690"/>
      <c r="AJ36" s="690"/>
      <c r="AK36" s="690"/>
      <c r="AL36" s="691" t="s">
        <v>240</v>
      </c>
      <c r="AM36" s="692"/>
      <c r="AN36" s="692"/>
      <c r="AO36" s="693"/>
      <c r="AP36" s="235"/>
      <c r="AQ36" s="760" t="s">
        <v>328</v>
      </c>
      <c r="AR36" s="761"/>
      <c r="AS36" s="761"/>
      <c r="AT36" s="761"/>
      <c r="AU36" s="761"/>
      <c r="AV36" s="761"/>
      <c r="AW36" s="761"/>
      <c r="AX36" s="761"/>
      <c r="AY36" s="762"/>
      <c r="AZ36" s="675">
        <v>1053603</v>
      </c>
      <c r="BA36" s="676"/>
      <c r="BB36" s="676"/>
      <c r="BC36" s="676"/>
      <c r="BD36" s="676"/>
      <c r="BE36" s="676"/>
      <c r="BF36" s="763"/>
      <c r="BG36" s="697" t="s">
        <v>329</v>
      </c>
      <c r="BH36" s="698"/>
      <c r="BI36" s="698"/>
      <c r="BJ36" s="698"/>
      <c r="BK36" s="698"/>
      <c r="BL36" s="698"/>
      <c r="BM36" s="698"/>
      <c r="BN36" s="698"/>
      <c r="BO36" s="698"/>
      <c r="BP36" s="698"/>
      <c r="BQ36" s="698"/>
      <c r="BR36" s="698"/>
      <c r="BS36" s="698"/>
      <c r="BT36" s="698"/>
      <c r="BU36" s="699"/>
      <c r="BV36" s="675">
        <v>16093</v>
      </c>
      <c r="BW36" s="676"/>
      <c r="BX36" s="676"/>
      <c r="BY36" s="676"/>
      <c r="BZ36" s="676"/>
      <c r="CA36" s="676"/>
      <c r="CB36" s="763"/>
      <c r="CD36" s="701" t="s">
        <v>330</v>
      </c>
      <c r="CE36" s="702"/>
      <c r="CF36" s="702"/>
      <c r="CG36" s="702"/>
      <c r="CH36" s="702"/>
      <c r="CI36" s="702"/>
      <c r="CJ36" s="702"/>
      <c r="CK36" s="702"/>
      <c r="CL36" s="702"/>
      <c r="CM36" s="702"/>
      <c r="CN36" s="702"/>
      <c r="CO36" s="702"/>
      <c r="CP36" s="702"/>
      <c r="CQ36" s="703"/>
      <c r="CR36" s="686">
        <v>3269247</v>
      </c>
      <c r="CS36" s="687"/>
      <c r="CT36" s="687"/>
      <c r="CU36" s="687"/>
      <c r="CV36" s="687"/>
      <c r="CW36" s="687"/>
      <c r="CX36" s="687"/>
      <c r="CY36" s="688"/>
      <c r="CZ36" s="691">
        <v>25.9</v>
      </c>
      <c r="DA36" s="720"/>
      <c r="DB36" s="720"/>
      <c r="DC36" s="724"/>
      <c r="DD36" s="695">
        <v>1426506</v>
      </c>
      <c r="DE36" s="687"/>
      <c r="DF36" s="687"/>
      <c r="DG36" s="687"/>
      <c r="DH36" s="687"/>
      <c r="DI36" s="687"/>
      <c r="DJ36" s="687"/>
      <c r="DK36" s="688"/>
      <c r="DL36" s="695">
        <v>922014</v>
      </c>
      <c r="DM36" s="687"/>
      <c r="DN36" s="687"/>
      <c r="DO36" s="687"/>
      <c r="DP36" s="687"/>
      <c r="DQ36" s="687"/>
      <c r="DR36" s="687"/>
      <c r="DS36" s="687"/>
      <c r="DT36" s="687"/>
      <c r="DU36" s="687"/>
      <c r="DV36" s="688"/>
      <c r="DW36" s="691">
        <v>15.4</v>
      </c>
      <c r="DX36" s="720"/>
      <c r="DY36" s="720"/>
      <c r="DZ36" s="720"/>
      <c r="EA36" s="720"/>
      <c r="EB36" s="720"/>
      <c r="EC36" s="721"/>
    </row>
    <row r="37" spans="2:133" ht="11.25" customHeight="1" x14ac:dyDescent="0.15">
      <c r="B37" s="683" t="s">
        <v>331</v>
      </c>
      <c r="C37" s="684"/>
      <c r="D37" s="684"/>
      <c r="E37" s="684"/>
      <c r="F37" s="684"/>
      <c r="G37" s="684"/>
      <c r="H37" s="684"/>
      <c r="I37" s="684"/>
      <c r="J37" s="684"/>
      <c r="K37" s="684"/>
      <c r="L37" s="684"/>
      <c r="M37" s="684"/>
      <c r="N37" s="684"/>
      <c r="O37" s="684"/>
      <c r="P37" s="684"/>
      <c r="Q37" s="685"/>
      <c r="R37" s="686">
        <v>110321</v>
      </c>
      <c r="S37" s="687"/>
      <c r="T37" s="687"/>
      <c r="U37" s="687"/>
      <c r="V37" s="687"/>
      <c r="W37" s="687"/>
      <c r="X37" s="687"/>
      <c r="Y37" s="688"/>
      <c r="Z37" s="689">
        <v>0.8</v>
      </c>
      <c r="AA37" s="689"/>
      <c r="AB37" s="689"/>
      <c r="AC37" s="689"/>
      <c r="AD37" s="690" t="s">
        <v>175</v>
      </c>
      <c r="AE37" s="690"/>
      <c r="AF37" s="690"/>
      <c r="AG37" s="690"/>
      <c r="AH37" s="690"/>
      <c r="AI37" s="690"/>
      <c r="AJ37" s="690"/>
      <c r="AK37" s="690"/>
      <c r="AL37" s="691" t="s">
        <v>175</v>
      </c>
      <c r="AM37" s="692"/>
      <c r="AN37" s="692"/>
      <c r="AO37" s="693"/>
      <c r="AQ37" s="764" t="s">
        <v>332</v>
      </c>
      <c r="AR37" s="765"/>
      <c r="AS37" s="765"/>
      <c r="AT37" s="765"/>
      <c r="AU37" s="765"/>
      <c r="AV37" s="765"/>
      <c r="AW37" s="765"/>
      <c r="AX37" s="765"/>
      <c r="AY37" s="766"/>
      <c r="AZ37" s="686">
        <v>57726</v>
      </c>
      <c r="BA37" s="687"/>
      <c r="BB37" s="687"/>
      <c r="BC37" s="687"/>
      <c r="BD37" s="722"/>
      <c r="BE37" s="722"/>
      <c r="BF37" s="753"/>
      <c r="BG37" s="701" t="s">
        <v>333</v>
      </c>
      <c r="BH37" s="702"/>
      <c r="BI37" s="702"/>
      <c r="BJ37" s="702"/>
      <c r="BK37" s="702"/>
      <c r="BL37" s="702"/>
      <c r="BM37" s="702"/>
      <c r="BN37" s="702"/>
      <c r="BO37" s="702"/>
      <c r="BP37" s="702"/>
      <c r="BQ37" s="702"/>
      <c r="BR37" s="702"/>
      <c r="BS37" s="702"/>
      <c r="BT37" s="702"/>
      <c r="BU37" s="703"/>
      <c r="BV37" s="686">
        <v>-17358</v>
      </c>
      <c r="BW37" s="687"/>
      <c r="BX37" s="687"/>
      <c r="BY37" s="687"/>
      <c r="BZ37" s="687"/>
      <c r="CA37" s="687"/>
      <c r="CB37" s="696"/>
      <c r="CD37" s="701" t="s">
        <v>334</v>
      </c>
      <c r="CE37" s="702"/>
      <c r="CF37" s="702"/>
      <c r="CG37" s="702"/>
      <c r="CH37" s="702"/>
      <c r="CI37" s="702"/>
      <c r="CJ37" s="702"/>
      <c r="CK37" s="702"/>
      <c r="CL37" s="702"/>
      <c r="CM37" s="702"/>
      <c r="CN37" s="702"/>
      <c r="CO37" s="702"/>
      <c r="CP37" s="702"/>
      <c r="CQ37" s="703"/>
      <c r="CR37" s="686">
        <v>693830</v>
      </c>
      <c r="CS37" s="722"/>
      <c r="CT37" s="722"/>
      <c r="CU37" s="722"/>
      <c r="CV37" s="722"/>
      <c r="CW37" s="722"/>
      <c r="CX37" s="722"/>
      <c r="CY37" s="723"/>
      <c r="CZ37" s="691">
        <v>5.5</v>
      </c>
      <c r="DA37" s="720"/>
      <c r="DB37" s="720"/>
      <c r="DC37" s="724"/>
      <c r="DD37" s="695">
        <v>674096</v>
      </c>
      <c r="DE37" s="722"/>
      <c r="DF37" s="722"/>
      <c r="DG37" s="722"/>
      <c r="DH37" s="722"/>
      <c r="DI37" s="722"/>
      <c r="DJ37" s="722"/>
      <c r="DK37" s="723"/>
      <c r="DL37" s="695">
        <v>674096</v>
      </c>
      <c r="DM37" s="722"/>
      <c r="DN37" s="722"/>
      <c r="DO37" s="722"/>
      <c r="DP37" s="722"/>
      <c r="DQ37" s="722"/>
      <c r="DR37" s="722"/>
      <c r="DS37" s="722"/>
      <c r="DT37" s="722"/>
      <c r="DU37" s="722"/>
      <c r="DV37" s="723"/>
      <c r="DW37" s="691">
        <v>11.3</v>
      </c>
      <c r="DX37" s="720"/>
      <c r="DY37" s="720"/>
      <c r="DZ37" s="720"/>
      <c r="EA37" s="720"/>
      <c r="EB37" s="720"/>
      <c r="EC37" s="721"/>
    </row>
    <row r="38" spans="2:133" ht="11.25" customHeight="1" x14ac:dyDescent="0.15">
      <c r="B38" s="683" t="s">
        <v>335</v>
      </c>
      <c r="C38" s="684"/>
      <c r="D38" s="684"/>
      <c r="E38" s="684"/>
      <c r="F38" s="684"/>
      <c r="G38" s="684"/>
      <c r="H38" s="684"/>
      <c r="I38" s="684"/>
      <c r="J38" s="684"/>
      <c r="K38" s="684"/>
      <c r="L38" s="684"/>
      <c r="M38" s="684"/>
      <c r="N38" s="684"/>
      <c r="O38" s="684"/>
      <c r="P38" s="684"/>
      <c r="Q38" s="685"/>
      <c r="R38" s="686">
        <v>198245</v>
      </c>
      <c r="S38" s="687"/>
      <c r="T38" s="687"/>
      <c r="U38" s="687"/>
      <c r="V38" s="687"/>
      <c r="W38" s="687"/>
      <c r="X38" s="687"/>
      <c r="Y38" s="688"/>
      <c r="Z38" s="689">
        <v>1.5</v>
      </c>
      <c r="AA38" s="689"/>
      <c r="AB38" s="689"/>
      <c r="AC38" s="689"/>
      <c r="AD38" s="690">
        <v>21813</v>
      </c>
      <c r="AE38" s="690"/>
      <c r="AF38" s="690"/>
      <c r="AG38" s="690"/>
      <c r="AH38" s="690"/>
      <c r="AI38" s="690"/>
      <c r="AJ38" s="690"/>
      <c r="AK38" s="690"/>
      <c r="AL38" s="691">
        <v>0.4</v>
      </c>
      <c r="AM38" s="692"/>
      <c r="AN38" s="692"/>
      <c r="AO38" s="693"/>
      <c r="AQ38" s="764" t="s">
        <v>336</v>
      </c>
      <c r="AR38" s="765"/>
      <c r="AS38" s="765"/>
      <c r="AT38" s="765"/>
      <c r="AU38" s="765"/>
      <c r="AV38" s="765"/>
      <c r="AW38" s="765"/>
      <c r="AX38" s="765"/>
      <c r="AY38" s="766"/>
      <c r="AZ38" s="686">
        <v>54410</v>
      </c>
      <c r="BA38" s="687"/>
      <c r="BB38" s="687"/>
      <c r="BC38" s="687"/>
      <c r="BD38" s="722"/>
      <c r="BE38" s="722"/>
      <c r="BF38" s="753"/>
      <c r="BG38" s="701" t="s">
        <v>337</v>
      </c>
      <c r="BH38" s="702"/>
      <c r="BI38" s="702"/>
      <c r="BJ38" s="702"/>
      <c r="BK38" s="702"/>
      <c r="BL38" s="702"/>
      <c r="BM38" s="702"/>
      <c r="BN38" s="702"/>
      <c r="BO38" s="702"/>
      <c r="BP38" s="702"/>
      <c r="BQ38" s="702"/>
      <c r="BR38" s="702"/>
      <c r="BS38" s="702"/>
      <c r="BT38" s="702"/>
      <c r="BU38" s="703"/>
      <c r="BV38" s="686">
        <v>2898</v>
      </c>
      <c r="BW38" s="687"/>
      <c r="BX38" s="687"/>
      <c r="BY38" s="687"/>
      <c r="BZ38" s="687"/>
      <c r="CA38" s="687"/>
      <c r="CB38" s="696"/>
      <c r="CD38" s="701" t="s">
        <v>338</v>
      </c>
      <c r="CE38" s="702"/>
      <c r="CF38" s="702"/>
      <c r="CG38" s="702"/>
      <c r="CH38" s="702"/>
      <c r="CI38" s="702"/>
      <c r="CJ38" s="702"/>
      <c r="CK38" s="702"/>
      <c r="CL38" s="702"/>
      <c r="CM38" s="702"/>
      <c r="CN38" s="702"/>
      <c r="CO38" s="702"/>
      <c r="CP38" s="702"/>
      <c r="CQ38" s="703"/>
      <c r="CR38" s="686">
        <v>941467</v>
      </c>
      <c r="CS38" s="687"/>
      <c r="CT38" s="687"/>
      <c r="CU38" s="687"/>
      <c r="CV38" s="687"/>
      <c r="CW38" s="687"/>
      <c r="CX38" s="687"/>
      <c r="CY38" s="688"/>
      <c r="CZ38" s="691">
        <v>7.4</v>
      </c>
      <c r="DA38" s="720"/>
      <c r="DB38" s="720"/>
      <c r="DC38" s="724"/>
      <c r="DD38" s="695">
        <v>750950</v>
      </c>
      <c r="DE38" s="687"/>
      <c r="DF38" s="687"/>
      <c r="DG38" s="687"/>
      <c r="DH38" s="687"/>
      <c r="DI38" s="687"/>
      <c r="DJ38" s="687"/>
      <c r="DK38" s="688"/>
      <c r="DL38" s="695">
        <v>713908</v>
      </c>
      <c r="DM38" s="687"/>
      <c r="DN38" s="687"/>
      <c r="DO38" s="687"/>
      <c r="DP38" s="687"/>
      <c r="DQ38" s="687"/>
      <c r="DR38" s="687"/>
      <c r="DS38" s="687"/>
      <c r="DT38" s="687"/>
      <c r="DU38" s="687"/>
      <c r="DV38" s="688"/>
      <c r="DW38" s="691">
        <v>11.9</v>
      </c>
      <c r="DX38" s="720"/>
      <c r="DY38" s="720"/>
      <c r="DZ38" s="720"/>
      <c r="EA38" s="720"/>
      <c r="EB38" s="720"/>
      <c r="EC38" s="721"/>
    </row>
    <row r="39" spans="2:133" ht="11.25" customHeight="1" x14ac:dyDescent="0.15">
      <c r="B39" s="683" t="s">
        <v>339</v>
      </c>
      <c r="C39" s="684"/>
      <c r="D39" s="684"/>
      <c r="E39" s="684"/>
      <c r="F39" s="684"/>
      <c r="G39" s="684"/>
      <c r="H39" s="684"/>
      <c r="I39" s="684"/>
      <c r="J39" s="684"/>
      <c r="K39" s="684"/>
      <c r="L39" s="684"/>
      <c r="M39" s="684"/>
      <c r="N39" s="684"/>
      <c r="O39" s="684"/>
      <c r="P39" s="684"/>
      <c r="Q39" s="685"/>
      <c r="R39" s="686">
        <v>797146</v>
      </c>
      <c r="S39" s="687"/>
      <c r="T39" s="687"/>
      <c r="U39" s="687"/>
      <c r="V39" s="687"/>
      <c r="W39" s="687"/>
      <c r="X39" s="687"/>
      <c r="Y39" s="688"/>
      <c r="Z39" s="689">
        <v>6.1</v>
      </c>
      <c r="AA39" s="689"/>
      <c r="AB39" s="689"/>
      <c r="AC39" s="689"/>
      <c r="AD39" s="690" t="s">
        <v>175</v>
      </c>
      <c r="AE39" s="690"/>
      <c r="AF39" s="690"/>
      <c r="AG39" s="690"/>
      <c r="AH39" s="690"/>
      <c r="AI39" s="690"/>
      <c r="AJ39" s="690"/>
      <c r="AK39" s="690"/>
      <c r="AL39" s="691" t="s">
        <v>240</v>
      </c>
      <c r="AM39" s="692"/>
      <c r="AN39" s="692"/>
      <c r="AO39" s="693"/>
      <c r="AQ39" s="764" t="s">
        <v>340</v>
      </c>
      <c r="AR39" s="765"/>
      <c r="AS39" s="765"/>
      <c r="AT39" s="765"/>
      <c r="AU39" s="765"/>
      <c r="AV39" s="765"/>
      <c r="AW39" s="765"/>
      <c r="AX39" s="765"/>
      <c r="AY39" s="766"/>
      <c r="AZ39" s="686" t="s">
        <v>175</v>
      </c>
      <c r="BA39" s="687"/>
      <c r="BB39" s="687"/>
      <c r="BC39" s="687"/>
      <c r="BD39" s="722"/>
      <c r="BE39" s="722"/>
      <c r="BF39" s="753"/>
      <c r="BG39" s="701" t="s">
        <v>341</v>
      </c>
      <c r="BH39" s="702"/>
      <c r="BI39" s="702"/>
      <c r="BJ39" s="702"/>
      <c r="BK39" s="702"/>
      <c r="BL39" s="702"/>
      <c r="BM39" s="702"/>
      <c r="BN39" s="702"/>
      <c r="BO39" s="702"/>
      <c r="BP39" s="702"/>
      <c r="BQ39" s="702"/>
      <c r="BR39" s="702"/>
      <c r="BS39" s="702"/>
      <c r="BT39" s="702"/>
      <c r="BU39" s="703"/>
      <c r="BV39" s="686">
        <v>4497</v>
      </c>
      <c r="BW39" s="687"/>
      <c r="BX39" s="687"/>
      <c r="BY39" s="687"/>
      <c r="BZ39" s="687"/>
      <c r="CA39" s="687"/>
      <c r="CB39" s="696"/>
      <c r="CD39" s="701" t="s">
        <v>342</v>
      </c>
      <c r="CE39" s="702"/>
      <c r="CF39" s="702"/>
      <c r="CG39" s="702"/>
      <c r="CH39" s="702"/>
      <c r="CI39" s="702"/>
      <c r="CJ39" s="702"/>
      <c r="CK39" s="702"/>
      <c r="CL39" s="702"/>
      <c r="CM39" s="702"/>
      <c r="CN39" s="702"/>
      <c r="CO39" s="702"/>
      <c r="CP39" s="702"/>
      <c r="CQ39" s="703"/>
      <c r="CR39" s="686">
        <v>551960</v>
      </c>
      <c r="CS39" s="722"/>
      <c r="CT39" s="722"/>
      <c r="CU39" s="722"/>
      <c r="CV39" s="722"/>
      <c r="CW39" s="722"/>
      <c r="CX39" s="722"/>
      <c r="CY39" s="723"/>
      <c r="CZ39" s="691">
        <v>4.4000000000000004</v>
      </c>
      <c r="DA39" s="720"/>
      <c r="DB39" s="720"/>
      <c r="DC39" s="724"/>
      <c r="DD39" s="695">
        <v>366890</v>
      </c>
      <c r="DE39" s="722"/>
      <c r="DF39" s="722"/>
      <c r="DG39" s="722"/>
      <c r="DH39" s="722"/>
      <c r="DI39" s="722"/>
      <c r="DJ39" s="722"/>
      <c r="DK39" s="723"/>
      <c r="DL39" s="695" t="s">
        <v>240</v>
      </c>
      <c r="DM39" s="722"/>
      <c r="DN39" s="722"/>
      <c r="DO39" s="722"/>
      <c r="DP39" s="722"/>
      <c r="DQ39" s="722"/>
      <c r="DR39" s="722"/>
      <c r="DS39" s="722"/>
      <c r="DT39" s="722"/>
      <c r="DU39" s="722"/>
      <c r="DV39" s="723"/>
      <c r="DW39" s="691" t="s">
        <v>175</v>
      </c>
      <c r="DX39" s="720"/>
      <c r="DY39" s="720"/>
      <c r="DZ39" s="720"/>
      <c r="EA39" s="720"/>
      <c r="EB39" s="720"/>
      <c r="EC39" s="721"/>
    </row>
    <row r="40" spans="2:133" ht="11.25" customHeight="1" x14ac:dyDescent="0.15">
      <c r="B40" s="683" t="s">
        <v>343</v>
      </c>
      <c r="C40" s="684"/>
      <c r="D40" s="684"/>
      <c r="E40" s="684"/>
      <c r="F40" s="684"/>
      <c r="G40" s="684"/>
      <c r="H40" s="684"/>
      <c r="I40" s="684"/>
      <c r="J40" s="684"/>
      <c r="K40" s="684"/>
      <c r="L40" s="684"/>
      <c r="M40" s="684"/>
      <c r="N40" s="684"/>
      <c r="O40" s="684"/>
      <c r="P40" s="684"/>
      <c r="Q40" s="685"/>
      <c r="R40" s="686">
        <v>7332</v>
      </c>
      <c r="S40" s="687"/>
      <c r="T40" s="687"/>
      <c r="U40" s="687"/>
      <c r="V40" s="687"/>
      <c r="W40" s="687"/>
      <c r="X40" s="687"/>
      <c r="Y40" s="688"/>
      <c r="Z40" s="689">
        <v>0.1</v>
      </c>
      <c r="AA40" s="689"/>
      <c r="AB40" s="689"/>
      <c r="AC40" s="689"/>
      <c r="AD40" s="690" t="s">
        <v>175</v>
      </c>
      <c r="AE40" s="690"/>
      <c r="AF40" s="690"/>
      <c r="AG40" s="690"/>
      <c r="AH40" s="690"/>
      <c r="AI40" s="690"/>
      <c r="AJ40" s="690"/>
      <c r="AK40" s="690"/>
      <c r="AL40" s="691" t="s">
        <v>175</v>
      </c>
      <c r="AM40" s="692"/>
      <c r="AN40" s="692"/>
      <c r="AO40" s="693"/>
      <c r="AQ40" s="764" t="s">
        <v>344</v>
      </c>
      <c r="AR40" s="765"/>
      <c r="AS40" s="765"/>
      <c r="AT40" s="765"/>
      <c r="AU40" s="765"/>
      <c r="AV40" s="765"/>
      <c r="AW40" s="765"/>
      <c r="AX40" s="765"/>
      <c r="AY40" s="766"/>
      <c r="AZ40" s="686" t="s">
        <v>240</v>
      </c>
      <c r="BA40" s="687"/>
      <c r="BB40" s="687"/>
      <c r="BC40" s="687"/>
      <c r="BD40" s="722"/>
      <c r="BE40" s="722"/>
      <c r="BF40" s="753"/>
      <c r="BG40" s="773" t="s">
        <v>345</v>
      </c>
      <c r="BH40" s="774"/>
      <c r="BI40" s="774"/>
      <c r="BJ40" s="774"/>
      <c r="BK40" s="774"/>
      <c r="BL40" s="236"/>
      <c r="BM40" s="702" t="s">
        <v>346</v>
      </c>
      <c r="BN40" s="702"/>
      <c r="BO40" s="702"/>
      <c r="BP40" s="702"/>
      <c r="BQ40" s="702"/>
      <c r="BR40" s="702"/>
      <c r="BS40" s="702"/>
      <c r="BT40" s="702"/>
      <c r="BU40" s="703"/>
      <c r="BV40" s="686">
        <v>81</v>
      </c>
      <c r="BW40" s="687"/>
      <c r="BX40" s="687"/>
      <c r="BY40" s="687"/>
      <c r="BZ40" s="687"/>
      <c r="CA40" s="687"/>
      <c r="CB40" s="696"/>
      <c r="CD40" s="701" t="s">
        <v>347</v>
      </c>
      <c r="CE40" s="702"/>
      <c r="CF40" s="702"/>
      <c r="CG40" s="702"/>
      <c r="CH40" s="702"/>
      <c r="CI40" s="702"/>
      <c r="CJ40" s="702"/>
      <c r="CK40" s="702"/>
      <c r="CL40" s="702"/>
      <c r="CM40" s="702"/>
      <c r="CN40" s="702"/>
      <c r="CO40" s="702"/>
      <c r="CP40" s="702"/>
      <c r="CQ40" s="703"/>
      <c r="CR40" s="686">
        <v>131744</v>
      </c>
      <c r="CS40" s="687"/>
      <c r="CT40" s="687"/>
      <c r="CU40" s="687"/>
      <c r="CV40" s="687"/>
      <c r="CW40" s="687"/>
      <c r="CX40" s="687"/>
      <c r="CY40" s="688"/>
      <c r="CZ40" s="691">
        <v>1</v>
      </c>
      <c r="DA40" s="720"/>
      <c r="DB40" s="720"/>
      <c r="DC40" s="724"/>
      <c r="DD40" s="695">
        <v>44672</v>
      </c>
      <c r="DE40" s="687"/>
      <c r="DF40" s="687"/>
      <c r="DG40" s="687"/>
      <c r="DH40" s="687"/>
      <c r="DI40" s="687"/>
      <c r="DJ40" s="687"/>
      <c r="DK40" s="688"/>
      <c r="DL40" s="695">
        <v>42874</v>
      </c>
      <c r="DM40" s="687"/>
      <c r="DN40" s="687"/>
      <c r="DO40" s="687"/>
      <c r="DP40" s="687"/>
      <c r="DQ40" s="687"/>
      <c r="DR40" s="687"/>
      <c r="DS40" s="687"/>
      <c r="DT40" s="687"/>
      <c r="DU40" s="687"/>
      <c r="DV40" s="688"/>
      <c r="DW40" s="691">
        <v>0.7</v>
      </c>
      <c r="DX40" s="720"/>
      <c r="DY40" s="720"/>
      <c r="DZ40" s="720"/>
      <c r="EA40" s="720"/>
      <c r="EB40" s="720"/>
      <c r="EC40" s="721"/>
    </row>
    <row r="41" spans="2:133" ht="11.25" customHeight="1" x14ac:dyDescent="0.15">
      <c r="B41" s="683" t="s">
        <v>348</v>
      </c>
      <c r="C41" s="684"/>
      <c r="D41" s="684"/>
      <c r="E41" s="684"/>
      <c r="F41" s="684"/>
      <c r="G41" s="684"/>
      <c r="H41" s="684"/>
      <c r="I41" s="684"/>
      <c r="J41" s="684"/>
      <c r="K41" s="684"/>
      <c r="L41" s="684"/>
      <c r="M41" s="684"/>
      <c r="N41" s="684"/>
      <c r="O41" s="684"/>
      <c r="P41" s="684"/>
      <c r="Q41" s="685"/>
      <c r="R41" s="686" t="s">
        <v>175</v>
      </c>
      <c r="S41" s="687"/>
      <c r="T41" s="687"/>
      <c r="U41" s="687"/>
      <c r="V41" s="687"/>
      <c r="W41" s="687"/>
      <c r="X41" s="687"/>
      <c r="Y41" s="688"/>
      <c r="Z41" s="689" t="s">
        <v>175</v>
      </c>
      <c r="AA41" s="689"/>
      <c r="AB41" s="689"/>
      <c r="AC41" s="689"/>
      <c r="AD41" s="690" t="s">
        <v>175</v>
      </c>
      <c r="AE41" s="690"/>
      <c r="AF41" s="690"/>
      <c r="AG41" s="690"/>
      <c r="AH41" s="690"/>
      <c r="AI41" s="690"/>
      <c r="AJ41" s="690"/>
      <c r="AK41" s="690"/>
      <c r="AL41" s="691" t="s">
        <v>175</v>
      </c>
      <c r="AM41" s="692"/>
      <c r="AN41" s="692"/>
      <c r="AO41" s="693"/>
      <c r="AQ41" s="764" t="s">
        <v>349</v>
      </c>
      <c r="AR41" s="765"/>
      <c r="AS41" s="765"/>
      <c r="AT41" s="765"/>
      <c r="AU41" s="765"/>
      <c r="AV41" s="765"/>
      <c r="AW41" s="765"/>
      <c r="AX41" s="765"/>
      <c r="AY41" s="766"/>
      <c r="AZ41" s="686">
        <v>229378</v>
      </c>
      <c r="BA41" s="687"/>
      <c r="BB41" s="687"/>
      <c r="BC41" s="687"/>
      <c r="BD41" s="722"/>
      <c r="BE41" s="722"/>
      <c r="BF41" s="753"/>
      <c r="BG41" s="773"/>
      <c r="BH41" s="774"/>
      <c r="BI41" s="774"/>
      <c r="BJ41" s="774"/>
      <c r="BK41" s="774"/>
      <c r="BL41" s="236"/>
      <c r="BM41" s="702" t="s">
        <v>350</v>
      </c>
      <c r="BN41" s="702"/>
      <c r="BO41" s="702"/>
      <c r="BP41" s="702"/>
      <c r="BQ41" s="702"/>
      <c r="BR41" s="702"/>
      <c r="BS41" s="702"/>
      <c r="BT41" s="702"/>
      <c r="BU41" s="703"/>
      <c r="BV41" s="686" t="s">
        <v>240</v>
      </c>
      <c r="BW41" s="687"/>
      <c r="BX41" s="687"/>
      <c r="BY41" s="687"/>
      <c r="BZ41" s="687"/>
      <c r="CA41" s="687"/>
      <c r="CB41" s="696"/>
      <c r="CD41" s="701" t="s">
        <v>351</v>
      </c>
      <c r="CE41" s="702"/>
      <c r="CF41" s="702"/>
      <c r="CG41" s="702"/>
      <c r="CH41" s="702"/>
      <c r="CI41" s="702"/>
      <c r="CJ41" s="702"/>
      <c r="CK41" s="702"/>
      <c r="CL41" s="702"/>
      <c r="CM41" s="702"/>
      <c r="CN41" s="702"/>
      <c r="CO41" s="702"/>
      <c r="CP41" s="702"/>
      <c r="CQ41" s="703"/>
      <c r="CR41" s="686" t="s">
        <v>175</v>
      </c>
      <c r="CS41" s="722"/>
      <c r="CT41" s="722"/>
      <c r="CU41" s="722"/>
      <c r="CV41" s="722"/>
      <c r="CW41" s="722"/>
      <c r="CX41" s="722"/>
      <c r="CY41" s="723"/>
      <c r="CZ41" s="691" t="s">
        <v>240</v>
      </c>
      <c r="DA41" s="720"/>
      <c r="DB41" s="720"/>
      <c r="DC41" s="724"/>
      <c r="DD41" s="695" t="s">
        <v>175</v>
      </c>
      <c r="DE41" s="722"/>
      <c r="DF41" s="722"/>
      <c r="DG41" s="722"/>
      <c r="DH41" s="722"/>
      <c r="DI41" s="722"/>
      <c r="DJ41" s="722"/>
      <c r="DK41" s="723"/>
      <c r="DL41" s="767"/>
      <c r="DM41" s="768"/>
      <c r="DN41" s="768"/>
      <c r="DO41" s="768"/>
      <c r="DP41" s="768"/>
      <c r="DQ41" s="768"/>
      <c r="DR41" s="768"/>
      <c r="DS41" s="768"/>
      <c r="DT41" s="768"/>
      <c r="DU41" s="768"/>
      <c r="DV41" s="769"/>
      <c r="DW41" s="770"/>
      <c r="DX41" s="771"/>
      <c r="DY41" s="771"/>
      <c r="DZ41" s="771"/>
      <c r="EA41" s="771"/>
      <c r="EB41" s="771"/>
      <c r="EC41" s="772"/>
    </row>
    <row r="42" spans="2:133" ht="11.25" customHeight="1" x14ac:dyDescent="0.15">
      <c r="B42" s="683" t="s">
        <v>352</v>
      </c>
      <c r="C42" s="684"/>
      <c r="D42" s="684"/>
      <c r="E42" s="684"/>
      <c r="F42" s="684"/>
      <c r="G42" s="684"/>
      <c r="H42" s="684"/>
      <c r="I42" s="684"/>
      <c r="J42" s="684"/>
      <c r="K42" s="684"/>
      <c r="L42" s="684"/>
      <c r="M42" s="684"/>
      <c r="N42" s="684"/>
      <c r="O42" s="684"/>
      <c r="P42" s="684"/>
      <c r="Q42" s="685"/>
      <c r="R42" s="686">
        <v>182214</v>
      </c>
      <c r="S42" s="687"/>
      <c r="T42" s="687"/>
      <c r="U42" s="687"/>
      <c r="V42" s="687"/>
      <c r="W42" s="687"/>
      <c r="X42" s="687"/>
      <c r="Y42" s="688"/>
      <c r="Z42" s="689">
        <v>1.4</v>
      </c>
      <c r="AA42" s="689"/>
      <c r="AB42" s="689"/>
      <c r="AC42" s="689"/>
      <c r="AD42" s="690" t="s">
        <v>240</v>
      </c>
      <c r="AE42" s="690"/>
      <c r="AF42" s="690"/>
      <c r="AG42" s="690"/>
      <c r="AH42" s="690"/>
      <c r="AI42" s="690"/>
      <c r="AJ42" s="690"/>
      <c r="AK42" s="690"/>
      <c r="AL42" s="691" t="s">
        <v>175</v>
      </c>
      <c r="AM42" s="692"/>
      <c r="AN42" s="692"/>
      <c r="AO42" s="693"/>
      <c r="AQ42" s="785" t="s">
        <v>332</v>
      </c>
      <c r="AR42" s="786"/>
      <c r="AS42" s="786"/>
      <c r="AT42" s="786"/>
      <c r="AU42" s="786"/>
      <c r="AV42" s="786"/>
      <c r="AW42" s="786"/>
      <c r="AX42" s="786"/>
      <c r="AY42" s="787"/>
      <c r="AZ42" s="777">
        <v>712089</v>
      </c>
      <c r="BA42" s="778"/>
      <c r="BB42" s="778"/>
      <c r="BC42" s="778"/>
      <c r="BD42" s="757"/>
      <c r="BE42" s="757"/>
      <c r="BF42" s="759"/>
      <c r="BG42" s="775"/>
      <c r="BH42" s="776"/>
      <c r="BI42" s="776"/>
      <c r="BJ42" s="776"/>
      <c r="BK42" s="776"/>
      <c r="BL42" s="237"/>
      <c r="BM42" s="712" t="s">
        <v>353</v>
      </c>
      <c r="BN42" s="712"/>
      <c r="BO42" s="712"/>
      <c r="BP42" s="712"/>
      <c r="BQ42" s="712"/>
      <c r="BR42" s="712"/>
      <c r="BS42" s="712"/>
      <c r="BT42" s="712"/>
      <c r="BU42" s="713"/>
      <c r="BV42" s="777">
        <v>338</v>
      </c>
      <c r="BW42" s="778"/>
      <c r="BX42" s="778"/>
      <c r="BY42" s="778"/>
      <c r="BZ42" s="778"/>
      <c r="CA42" s="778"/>
      <c r="CB42" s="784"/>
      <c r="CD42" s="683" t="s">
        <v>354</v>
      </c>
      <c r="CE42" s="684"/>
      <c r="CF42" s="684"/>
      <c r="CG42" s="684"/>
      <c r="CH42" s="684"/>
      <c r="CI42" s="684"/>
      <c r="CJ42" s="684"/>
      <c r="CK42" s="684"/>
      <c r="CL42" s="684"/>
      <c r="CM42" s="684"/>
      <c r="CN42" s="684"/>
      <c r="CO42" s="684"/>
      <c r="CP42" s="684"/>
      <c r="CQ42" s="685"/>
      <c r="CR42" s="686">
        <v>1268313</v>
      </c>
      <c r="CS42" s="687"/>
      <c r="CT42" s="687"/>
      <c r="CU42" s="687"/>
      <c r="CV42" s="687"/>
      <c r="CW42" s="687"/>
      <c r="CX42" s="687"/>
      <c r="CY42" s="688"/>
      <c r="CZ42" s="691">
        <v>10</v>
      </c>
      <c r="DA42" s="692"/>
      <c r="DB42" s="692"/>
      <c r="DC42" s="704"/>
      <c r="DD42" s="695">
        <v>350821</v>
      </c>
      <c r="DE42" s="687"/>
      <c r="DF42" s="687"/>
      <c r="DG42" s="687"/>
      <c r="DH42" s="687"/>
      <c r="DI42" s="687"/>
      <c r="DJ42" s="687"/>
      <c r="DK42" s="688"/>
      <c r="DL42" s="767"/>
      <c r="DM42" s="768"/>
      <c r="DN42" s="768"/>
      <c r="DO42" s="768"/>
      <c r="DP42" s="768"/>
      <c r="DQ42" s="768"/>
      <c r="DR42" s="768"/>
      <c r="DS42" s="768"/>
      <c r="DT42" s="768"/>
      <c r="DU42" s="768"/>
      <c r="DV42" s="769"/>
      <c r="DW42" s="770"/>
      <c r="DX42" s="771"/>
      <c r="DY42" s="771"/>
      <c r="DZ42" s="771"/>
      <c r="EA42" s="771"/>
      <c r="EB42" s="771"/>
      <c r="EC42" s="772"/>
    </row>
    <row r="43" spans="2:133" ht="11.25" customHeight="1" x14ac:dyDescent="0.15">
      <c r="B43" s="727" t="s">
        <v>355</v>
      </c>
      <c r="C43" s="728"/>
      <c r="D43" s="728"/>
      <c r="E43" s="728"/>
      <c r="F43" s="728"/>
      <c r="G43" s="728"/>
      <c r="H43" s="728"/>
      <c r="I43" s="728"/>
      <c r="J43" s="728"/>
      <c r="K43" s="728"/>
      <c r="L43" s="728"/>
      <c r="M43" s="728"/>
      <c r="N43" s="728"/>
      <c r="O43" s="728"/>
      <c r="P43" s="728"/>
      <c r="Q43" s="729"/>
      <c r="R43" s="777">
        <v>13090102</v>
      </c>
      <c r="S43" s="778"/>
      <c r="T43" s="778"/>
      <c r="U43" s="778"/>
      <c r="V43" s="778"/>
      <c r="W43" s="778"/>
      <c r="X43" s="778"/>
      <c r="Y43" s="779"/>
      <c r="Z43" s="780">
        <v>100</v>
      </c>
      <c r="AA43" s="780"/>
      <c r="AB43" s="780"/>
      <c r="AC43" s="780"/>
      <c r="AD43" s="781">
        <v>5792461</v>
      </c>
      <c r="AE43" s="781"/>
      <c r="AF43" s="781"/>
      <c r="AG43" s="781"/>
      <c r="AH43" s="781"/>
      <c r="AI43" s="781"/>
      <c r="AJ43" s="781"/>
      <c r="AK43" s="781"/>
      <c r="AL43" s="782">
        <v>100</v>
      </c>
      <c r="AM43" s="758"/>
      <c r="AN43" s="758"/>
      <c r="AO43" s="783"/>
      <c r="BV43" s="238"/>
      <c r="BW43" s="238"/>
      <c r="BX43" s="238"/>
      <c r="BY43" s="238"/>
      <c r="BZ43" s="238"/>
      <c r="CA43" s="238"/>
      <c r="CB43" s="238"/>
      <c r="CD43" s="683" t="s">
        <v>356</v>
      </c>
      <c r="CE43" s="684"/>
      <c r="CF43" s="684"/>
      <c r="CG43" s="684"/>
      <c r="CH43" s="684"/>
      <c r="CI43" s="684"/>
      <c r="CJ43" s="684"/>
      <c r="CK43" s="684"/>
      <c r="CL43" s="684"/>
      <c r="CM43" s="684"/>
      <c r="CN43" s="684"/>
      <c r="CO43" s="684"/>
      <c r="CP43" s="684"/>
      <c r="CQ43" s="685"/>
      <c r="CR43" s="686">
        <v>58884</v>
      </c>
      <c r="CS43" s="722"/>
      <c r="CT43" s="722"/>
      <c r="CU43" s="722"/>
      <c r="CV43" s="722"/>
      <c r="CW43" s="722"/>
      <c r="CX43" s="722"/>
      <c r="CY43" s="723"/>
      <c r="CZ43" s="691">
        <v>0.5</v>
      </c>
      <c r="DA43" s="720"/>
      <c r="DB43" s="720"/>
      <c r="DC43" s="724"/>
      <c r="DD43" s="695">
        <v>27507</v>
      </c>
      <c r="DE43" s="722"/>
      <c r="DF43" s="722"/>
      <c r="DG43" s="722"/>
      <c r="DH43" s="722"/>
      <c r="DI43" s="722"/>
      <c r="DJ43" s="722"/>
      <c r="DK43" s="723"/>
      <c r="DL43" s="767"/>
      <c r="DM43" s="768"/>
      <c r="DN43" s="768"/>
      <c r="DO43" s="768"/>
      <c r="DP43" s="768"/>
      <c r="DQ43" s="768"/>
      <c r="DR43" s="768"/>
      <c r="DS43" s="768"/>
      <c r="DT43" s="768"/>
      <c r="DU43" s="768"/>
      <c r="DV43" s="769"/>
      <c r="DW43" s="770"/>
      <c r="DX43" s="771"/>
      <c r="DY43" s="771"/>
      <c r="DZ43" s="771"/>
      <c r="EA43" s="771"/>
      <c r="EB43" s="771"/>
      <c r="EC43" s="77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8" t="s">
        <v>305</v>
      </c>
      <c r="CE44" s="799"/>
      <c r="CF44" s="683" t="s">
        <v>357</v>
      </c>
      <c r="CG44" s="684"/>
      <c r="CH44" s="684"/>
      <c r="CI44" s="684"/>
      <c r="CJ44" s="684"/>
      <c r="CK44" s="684"/>
      <c r="CL44" s="684"/>
      <c r="CM44" s="684"/>
      <c r="CN44" s="684"/>
      <c r="CO44" s="684"/>
      <c r="CP44" s="684"/>
      <c r="CQ44" s="685"/>
      <c r="CR44" s="686">
        <v>1221420</v>
      </c>
      <c r="CS44" s="687"/>
      <c r="CT44" s="687"/>
      <c r="CU44" s="687"/>
      <c r="CV44" s="687"/>
      <c r="CW44" s="687"/>
      <c r="CX44" s="687"/>
      <c r="CY44" s="688"/>
      <c r="CZ44" s="691">
        <v>9.6999999999999993</v>
      </c>
      <c r="DA44" s="692"/>
      <c r="DB44" s="692"/>
      <c r="DC44" s="704"/>
      <c r="DD44" s="695">
        <v>329537</v>
      </c>
      <c r="DE44" s="687"/>
      <c r="DF44" s="687"/>
      <c r="DG44" s="687"/>
      <c r="DH44" s="687"/>
      <c r="DI44" s="687"/>
      <c r="DJ44" s="687"/>
      <c r="DK44" s="688"/>
      <c r="DL44" s="767"/>
      <c r="DM44" s="768"/>
      <c r="DN44" s="768"/>
      <c r="DO44" s="768"/>
      <c r="DP44" s="768"/>
      <c r="DQ44" s="768"/>
      <c r="DR44" s="768"/>
      <c r="DS44" s="768"/>
      <c r="DT44" s="768"/>
      <c r="DU44" s="768"/>
      <c r="DV44" s="769"/>
      <c r="DW44" s="770"/>
      <c r="DX44" s="771"/>
      <c r="DY44" s="771"/>
      <c r="DZ44" s="771"/>
      <c r="EA44" s="771"/>
      <c r="EB44" s="771"/>
      <c r="EC44" s="77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800"/>
      <c r="CE45" s="801"/>
      <c r="CF45" s="683" t="s">
        <v>359</v>
      </c>
      <c r="CG45" s="684"/>
      <c r="CH45" s="684"/>
      <c r="CI45" s="684"/>
      <c r="CJ45" s="684"/>
      <c r="CK45" s="684"/>
      <c r="CL45" s="684"/>
      <c r="CM45" s="684"/>
      <c r="CN45" s="684"/>
      <c r="CO45" s="684"/>
      <c r="CP45" s="684"/>
      <c r="CQ45" s="685"/>
      <c r="CR45" s="686">
        <v>637685</v>
      </c>
      <c r="CS45" s="722"/>
      <c r="CT45" s="722"/>
      <c r="CU45" s="722"/>
      <c r="CV45" s="722"/>
      <c r="CW45" s="722"/>
      <c r="CX45" s="722"/>
      <c r="CY45" s="723"/>
      <c r="CZ45" s="691">
        <v>5</v>
      </c>
      <c r="DA45" s="720"/>
      <c r="DB45" s="720"/>
      <c r="DC45" s="724"/>
      <c r="DD45" s="695">
        <v>38258</v>
      </c>
      <c r="DE45" s="722"/>
      <c r="DF45" s="722"/>
      <c r="DG45" s="722"/>
      <c r="DH45" s="722"/>
      <c r="DI45" s="722"/>
      <c r="DJ45" s="722"/>
      <c r="DK45" s="723"/>
      <c r="DL45" s="767"/>
      <c r="DM45" s="768"/>
      <c r="DN45" s="768"/>
      <c r="DO45" s="768"/>
      <c r="DP45" s="768"/>
      <c r="DQ45" s="768"/>
      <c r="DR45" s="768"/>
      <c r="DS45" s="768"/>
      <c r="DT45" s="768"/>
      <c r="DU45" s="768"/>
      <c r="DV45" s="769"/>
      <c r="DW45" s="770"/>
      <c r="DX45" s="771"/>
      <c r="DY45" s="771"/>
      <c r="DZ45" s="771"/>
      <c r="EA45" s="771"/>
      <c r="EB45" s="771"/>
      <c r="EC45" s="77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800"/>
      <c r="CE46" s="801"/>
      <c r="CF46" s="683" t="s">
        <v>361</v>
      </c>
      <c r="CG46" s="684"/>
      <c r="CH46" s="684"/>
      <c r="CI46" s="684"/>
      <c r="CJ46" s="684"/>
      <c r="CK46" s="684"/>
      <c r="CL46" s="684"/>
      <c r="CM46" s="684"/>
      <c r="CN46" s="684"/>
      <c r="CO46" s="684"/>
      <c r="CP46" s="684"/>
      <c r="CQ46" s="685"/>
      <c r="CR46" s="686">
        <v>497162</v>
      </c>
      <c r="CS46" s="687"/>
      <c r="CT46" s="687"/>
      <c r="CU46" s="687"/>
      <c r="CV46" s="687"/>
      <c r="CW46" s="687"/>
      <c r="CX46" s="687"/>
      <c r="CY46" s="688"/>
      <c r="CZ46" s="691">
        <v>3.9</v>
      </c>
      <c r="DA46" s="692"/>
      <c r="DB46" s="692"/>
      <c r="DC46" s="704"/>
      <c r="DD46" s="695">
        <v>254274</v>
      </c>
      <c r="DE46" s="687"/>
      <c r="DF46" s="687"/>
      <c r="DG46" s="687"/>
      <c r="DH46" s="687"/>
      <c r="DI46" s="687"/>
      <c r="DJ46" s="687"/>
      <c r="DK46" s="688"/>
      <c r="DL46" s="767"/>
      <c r="DM46" s="768"/>
      <c r="DN46" s="768"/>
      <c r="DO46" s="768"/>
      <c r="DP46" s="768"/>
      <c r="DQ46" s="768"/>
      <c r="DR46" s="768"/>
      <c r="DS46" s="768"/>
      <c r="DT46" s="768"/>
      <c r="DU46" s="768"/>
      <c r="DV46" s="769"/>
      <c r="DW46" s="770"/>
      <c r="DX46" s="771"/>
      <c r="DY46" s="771"/>
      <c r="DZ46" s="771"/>
      <c r="EA46" s="771"/>
      <c r="EB46" s="771"/>
      <c r="EC46" s="77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800"/>
      <c r="CE47" s="801"/>
      <c r="CF47" s="683" t="s">
        <v>363</v>
      </c>
      <c r="CG47" s="684"/>
      <c r="CH47" s="684"/>
      <c r="CI47" s="684"/>
      <c r="CJ47" s="684"/>
      <c r="CK47" s="684"/>
      <c r="CL47" s="684"/>
      <c r="CM47" s="684"/>
      <c r="CN47" s="684"/>
      <c r="CO47" s="684"/>
      <c r="CP47" s="684"/>
      <c r="CQ47" s="685"/>
      <c r="CR47" s="686">
        <v>46893</v>
      </c>
      <c r="CS47" s="722"/>
      <c r="CT47" s="722"/>
      <c r="CU47" s="722"/>
      <c r="CV47" s="722"/>
      <c r="CW47" s="722"/>
      <c r="CX47" s="722"/>
      <c r="CY47" s="723"/>
      <c r="CZ47" s="691">
        <v>0.4</v>
      </c>
      <c r="DA47" s="720"/>
      <c r="DB47" s="720"/>
      <c r="DC47" s="724"/>
      <c r="DD47" s="695">
        <v>21284</v>
      </c>
      <c r="DE47" s="722"/>
      <c r="DF47" s="722"/>
      <c r="DG47" s="722"/>
      <c r="DH47" s="722"/>
      <c r="DI47" s="722"/>
      <c r="DJ47" s="722"/>
      <c r="DK47" s="723"/>
      <c r="DL47" s="767"/>
      <c r="DM47" s="768"/>
      <c r="DN47" s="768"/>
      <c r="DO47" s="768"/>
      <c r="DP47" s="768"/>
      <c r="DQ47" s="768"/>
      <c r="DR47" s="768"/>
      <c r="DS47" s="768"/>
      <c r="DT47" s="768"/>
      <c r="DU47" s="768"/>
      <c r="DV47" s="769"/>
      <c r="DW47" s="770"/>
      <c r="DX47" s="771"/>
      <c r="DY47" s="771"/>
      <c r="DZ47" s="771"/>
      <c r="EA47" s="771"/>
      <c r="EB47" s="771"/>
      <c r="EC47" s="77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2"/>
      <c r="CE48" s="803"/>
      <c r="CF48" s="683" t="s">
        <v>364</v>
      </c>
      <c r="CG48" s="684"/>
      <c r="CH48" s="684"/>
      <c r="CI48" s="684"/>
      <c r="CJ48" s="684"/>
      <c r="CK48" s="684"/>
      <c r="CL48" s="684"/>
      <c r="CM48" s="684"/>
      <c r="CN48" s="684"/>
      <c r="CO48" s="684"/>
      <c r="CP48" s="684"/>
      <c r="CQ48" s="685"/>
      <c r="CR48" s="686" t="s">
        <v>175</v>
      </c>
      <c r="CS48" s="687"/>
      <c r="CT48" s="687"/>
      <c r="CU48" s="687"/>
      <c r="CV48" s="687"/>
      <c r="CW48" s="687"/>
      <c r="CX48" s="687"/>
      <c r="CY48" s="688"/>
      <c r="CZ48" s="691" t="s">
        <v>175</v>
      </c>
      <c r="DA48" s="692"/>
      <c r="DB48" s="692"/>
      <c r="DC48" s="704"/>
      <c r="DD48" s="695" t="s">
        <v>240</v>
      </c>
      <c r="DE48" s="687"/>
      <c r="DF48" s="687"/>
      <c r="DG48" s="687"/>
      <c r="DH48" s="687"/>
      <c r="DI48" s="687"/>
      <c r="DJ48" s="687"/>
      <c r="DK48" s="688"/>
      <c r="DL48" s="767"/>
      <c r="DM48" s="768"/>
      <c r="DN48" s="768"/>
      <c r="DO48" s="768"/>
      <c r="DP48" s="768"/>
      <c r="DQ48" s="768"/>
      <c r="DR48" s="768"/>
      <c r="DS48" s="768"/>
      <c r="DT48" s="768"/>
      <c r="DU48" s="768"/>
      <c r="DV48" s="769"/>
      <c r="DW48" s="770"/>
      <c r="DX48" s="771"/>
      <c r="DY48" s="771"/>
      <c r="DZ48" s="771"/>
      <c r="EA48" s="771"/>
      <c r="EB48" s="771"/>
      <c r="EC48" s="77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7" t="s">
        <v>365</v>
      </c>
      <c r="CE49" s="728"/>
      <c r="CF49" s="728"/>
      <c r="CG49" s="728"/>
      <c r="CH49" s="728"/>
      <c r="CI49" s="728"/>
      <c r="CJ49" s="728"/>
      <c r="CK49" s="728"/>
      <c r="CL49" s="728"/>
      <c r="CM49" s="728"/>
      <c r="CN49" s="728"/>
      <c r="CO49" s="728"/>
      <c r="CP49" s="728"/>
      <c r="CQ49" s="729"/>
      <c r="CR49" s="777">
        <v>12643869</v>
      </c>
      <c r="CS49" s="757"/>
      <c r="CT49" s="757"/>
      <c r="CU49" s="757"/>
      <c r="CV49" s="757"/>
      <c r="CW49" s="757"/>
      <c r="CX49" s="757"/>
      <c r="CY49" s="788"/>
      <c r="CZ49" s="782">
        <v>100</v>
      </c>
      <c r="DA49" s="789"/>
      <c r="DB49" s="789"/>
      <c r="DC49" s="790"/>
      <c r="DD49" s="791">
        <v>7227177</v>
      </c>
      <c r="DE49" s="757"/>
      <c r="DF49" s="757"/>
      <c r="DG49" s="757"/>
      <c r="DH49" s="757"/>
      <c r="DI49" s="757"/>
      <c r="DJ49" s="757"/>
      <c r="DK49" s="788"/>
      <c r="DL49" s="792"/>
      <c r="DM49" s="793"/>
      <c r="DN49" s="793"/>
      <c r="DO49" s="793"/>
      <c r="DP49" s="793"/>
      <c r="DQ49" s="793"/>
      <c r="DR49" s="793"/>
      <c r="DS49" s="793"/>
      <c r="DT49" s="793"/>
      <c r="DU49" s="793"/>
      <c r="DV49" s="794"/>
      <c r="DW49" s="795"/>
      <c r="DX49" s="796"/>
      <c r="DY49" s="796"/>
      <c r="DZ49" s="796"/>
      <c r="EA49" s="796"/>
      <c r="EB49" s="796"/>
      <c r="EC49" s="797"/>
    </row>
  </sheetData>
  <sheetProtection algorithmName="SHA-512" hashValue="w0tTGIb1uUMQLkg8ChAa42wH86INX6VeFZn0NtpeMcqOPScXAxfCt2cvjoi5UsKdLjN+V3/y6A1RBQEKBJlRHQ==" saltValue="s8aYju3puRktYKEbANCS7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W1"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3" t="s">
        <v>367</v>
      </c>
      <c r="DK2" s="834"/>
      <c r="DL2" s="834"/>
      <c r="DM2" s="834"/>
      <c r="DN2" s="834"/>
      <c r="DO2" s="835"/>
      <c r="DP2" s="251"/>
      <c r="DQ2" s="833" t="s">
        <v>368</v>
      </c>
      <c r="DR2" s="834"/>
      <c r="DS2" s="834"/>
      <c r="DT2" s="834"/>
      <c r="DU2" s="834"/>
      <c r="DV2" s="834"/>
      <c r="DW2" s="834"/>
      <c r="DX2" s="834"/>
      <c r="DY2" s="834"/>
      <c r="DZ2" s="835"/>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6" t="s">
        <v>369</v>
      </c>
      <c r="B4" s="836"/>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c r="AG4" s="836"/>
      <c r="AH4" s="836"/>
      <c r="AI4" s="836"/>
      <c r="AJ4" s="836"/>
      <c r="AK4" s="836"/>
      <c r="AL4" s="836"/>
      <c r="AM4" s="836"/>
      <c r="AN4" s="836"/>
      <c r="AO4" s="836"/>
      <c r="AP4" s="836"/>
      <c r="AQ4" s="836"/>
      <c r="AR4" s="836"/>
      <c r="AS4" s="836"/>
      <c r="AT4" s="836"/>
      <c r="AU4" s="836"/>
      <c r="AV4" s="836"/>
      <c r="AW4" s="836"/>
      <c r="AX4" s="836"/>
      <c r="AY4" s="836"/>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7" t="s">
        <v>371</v>
      </c>
      <c r="B5" s="828"/>
      <c r="C5" s="828"/>
      <c r="D5" s="828"/>
      <c r="E5" s="828"/>
      <c r="F5" s="828"/>
      <c r="G5" s="828"/>
      <c r="H5" s="828"/>
      <c r="I5" s="828"/>
      <c r="J5" s="828"/>
      <c r="K5" s="828"/>
      <c r="L5" s="828"/>
      <c r="M5" s="828"/>
      <c r="N5" s="828"/>
      <c r="O5" s="828"/>
      <c r="P5" s="829"/>
      <c r="Q5" s="804" t="s">
        <v>372</v>
      </c>
      <c r="R5" s="805"/>
      <c r="S5" s="805"/>
      <c r="T5" s="805"/>
      <c r="U5" s="806"/>
      <c r="V5" s="804" t="s">
        <v>373</v>
      </c>
      <c r="W5" s="805"/>
      <c r="X5" s="805"/>
      <c r="Y5" s="805"/>
      <c r="Z5" s="806"/>
      <c r="AA5" s="804" t="s">
        <v>374</v>
      </c>
      <c r="AB5" s="805"/>
      <c r="AC5" s="805"/>
      <c r="AD5" s="805"/>
      <c r="AE5" s="805"/>
      <c r="AF5" s="837" t="s">
        <v>375</v>
      </c>
      <c r="AG5" s="805"/>
      <c r="AH5" s="805"/>
      <c r="AI5" s="805"/>
      <c r="AJ5" s="816"/>
      <c r="AK5" s="805" t="s">
        <v>376</v>
      </c>
      <c r="AL5" s="805"/>
      <c r="AM5" s="805"/>
      <c r="AN5" s="805"/>
      <c r="AO5" s="806"/>
      <c r="AP5" s="804" t="s">
        <v>377</v>
      </c>
      <c r="AQ5" s="805"/>
      <c r="AR5" s="805"/>
      <c r="AS5" s="805"/>
      <c r="AT5" s="806"/>
      <c r="AU5" s="804" t="s">
        <v>378</v>
      </c>
      <c r="AV5" s="805"/>
      <c r="AW5" s="805"/>
      <c r="AX5" s="805"/>
      <c r="AY5" s="816"/>
      <c r="AZ5" s="258"/>
      <c r="BA5" s="258"/>
      <c r="BB5" s="258"/>
      <c r="BC5" s="258"/>
      <c r="BD5" s="258"/>
      <c r="BE5" s="259"/>
      <c r="BF5" s="259"/>
      <c r="BG5" s="259"/>
      <c r="BH5" s="259"/>
      <c r="BI5" s="259"/>
      <c r="BJ5" s="259"/>
      <c r="BK5" s="259"/>
      <c r="BL5" s="259"/>
      <c r="BM5" s="259"/>
      <c r="BN5" s="259"/>
      <c r="BO5" s="259"/>
      <c r="BP5" s="259"/>
      <c r="BQ5" s="827" t="s">
        <v>379</v>
      </c>
      <c r="BR5" s="828"/>
      <c r="BS5" s="828"/>
      <c r="BT5" s="828"/>
      <c r="BU5" s="828"/>
      <c r="BV5" s="828"/>
      <c r="BW5" s="828"/>
      <c r="BX5" s="828"/>
      <c r="BY5" s="828"/>
      <c r="BZ5" s="828"/>
      <c r="CA5" s="828"/>
      <c r="CB5" s="828"/>
      <c r="CC5" s="828"/>
      <c r="CD5" s="828"/>
      <c r="CE5" s="828"/>
      <c r="CF5" s="828"/>
      <c r="CG5" s="829"/>
      <c r="CH5" s="804" t="s">
        <v>380</v>
      </c>
      <c r="CI5" s="805"/>
      <c r="CJ5" s="805"/>
      <c r="CK5" s="805"/>
      <c r="CL5" s="806"/>
      <c r="CM5" s="804" t="s">
        <v>381</v>
      </c>
      <c r="CN5" s="805"/>
      <c r="CO5" s="805"/>
      <c r="CP5" s="805"/>
      <c r="CQ5" s="806"/>
      <c r="CR5" s="804" t="s">
        <v>382</v>
      </c>
      <c r="CS5" s="805"/>
      <c r="CT5" s="805"/>
      <c r="CU5" s="805"/>
      <c r="CV5" s="806"/>
      <c r="CW5" s="804" t="s">
        <v>383</v>
      </c>
      <c r="CX5" s="805"/>
      <c r="CY5" s="805"/>
      <c r="CZ5" s="805"/>
      <c r="DA5" s="806"/>
      <c r="DB5" s="804" t="s">
        <v>384</v>
      </c>
      <c r="DC5" s="805"/>
      <c r="DD5" s="805"/>
      <c r="DE5" s="805"/>
      <c r="DF5" s="806"/>
      <c r="DG5" s="810" t="s">
        <v>385</v>
      </c>
      <c r="DH5" s="811"/>
      <c r="DI5" s="811"/>
      <c r="DJ5" s="811"/>
      <c r="DK5" s="812"/>
      <c r="DL5" s="810" t="s">
        <v>386</v>
      </c>
      <c r="DM5" s="811"/>
      <c r="DN5" s="811"/>
      <c r="DO5" s="811"/>
      <c r="DP5" s="812"/>
      <c r="DQ5" s="804" t="s">
        <v>387</v>
      </c>
      <c r="DR5" s="805"/>
      <c r="DS5" s="805"/>
      <c r="DT5" s="805"/>
      <c r="DU5" s="806"/>
      <c r="DV5" s="804" t="s">
        <v>378</v>
      </c>
      <c r="DW5" s="805"/>
      <c r="DX5" s="805"/>
      <c r="DY5" s="805"/>
      <c r="DZ5" s="816"/>
      <c r="EA5" s="256"/>
    </row>
    <row r="6" spans="1:131" s="257" customFormat="1" ht="26.25" customHeight="1" thickBot="1" x14ac:dyDescent="0.2">
      <c r="A6" s="830"/>
      <c r="B6" s="831"/>
      <c r="C6" s="831"/>
      <c r="D6" s="831"/>
      <c r="E6" s="831"/>
      <c r="F6" s="831"/>
      <c r="G6" s="831"/>
      <c r="H6" s="831"/>
      <c r="I6" s="831"/>
      <c r="J6" s="831"/>
      <c r="K6" s="831"/>
      <c r="L6" s="831"/>
      <c r="M6" s="831"/>
      <c r="N6" s="831"/>
      <c r="O6" s="831"/>
      <c r="P6" s="832"/>
      <c r="Q6" s="807"/>
      <c r="R6" s="808"/>
      <c r="S6" s="808"/>
      <c r="T6" s="808"/>
      <c r="U6" s="809"/>
      <c r="V6" s="807"/>
      <c r="W6" s="808"/>
      <c r="X6" s="808"/>
      <c r="Y6" s="808"/>
      <c r="Z6" s="809"/>
      <c r="AA6" s="807"/>
      <c r="AB6" s="808"/>
      <c r="AC6" s="808"/>
      <c r="AD6" s="808"/>
      <c r="AE6" s="808"/>
      <c r="AF6" s="838"/>
      <c r="AG6" s="808"/>
      <c r="AH6" s="808"/>
      <c r="AI6" s="808"/>
      <c r="AJ6" s="817"/>
      <c r="AK6" s="808"/>
      <c r="AL6" s="808"/>
      <c r="AM6" s="808"/>
      <c r="AN6" s="808"/>
      <c r="AO6" s="809"/>
      <c r="AP6" s="807"/>
      <c r="AQ6" s="808"/>
      <c r="AR6" s="808"/>
      <c r="AS6" s="808"/>
      <c r="AT6" s="809"/>
      <c r="AU6" s="807"/>
      <c r="AV6" s="808"/>
      <c r="AW6" s="808"/>
      <c r="AX6" s="808"/>
      <c r="AY6" s="817"/>
      <c r="AZ6" s="254"/>
      <c r="BA6" s="254"/>
      <c r="BB6" s="254"/>
      <c r="BC6" s="254"/>
      <c r="BD6" s="254"/>
      <c r="BE6" s="255"/>
      <c r="BF6" s="255"/>
      <c r="BG6" s="255"/>
      <c r="BH6" s="255"/>
      <c r="BI6" s="255"/>
      <c r="BJ6" s="255"/>
      <c r="BK6" s="255"/>
      <c r="BL6" s="255"/>
      <c r="BM6" s="255"/>
      <c r="BN6" s="255"/>
      <c r="BO6" s="255"/>
      <c r="BP6" s="255"/>
      <c r="BQ6" s="830"/>
      <c r="BR6" s="831"/>
      <c r="BS6" s="831"/>
      <c r="BT6" s="831"/>
      <c r="BU6" s="831"/>
      <c r="BV6" s="831"/>
      <c r="BW6" s="831"/>
      <c r="BX6" s="831"/>
      <c r="BY6" s="831"/>
      <c r="BZ6" s="831"/>
      <c r="CA6" s="831"/>
      <c r="CB6" s="831"/>
      <c r="CC6" s="831"/>
      <c r="CD6" s="831"/>
      <c r="CE6" s="831"/>
      <c r="CF6" s="831"/>
      <c r="CG6" s="832"/>
      <c r="CH6" s="807"/>
      <c r="CI6" s="808"/>
      <c r="CJ6" s="808"/>
      <c r="CK6" s="808"/>
      <c r="CL6" s="809"/>
      <c r="CM6" s="807"/>
      <c r="CN6" s="808"/>
      <c r="CO6" s="808"/>
      <c r="CP6" s="808"/>
      <c r="CQ6" s="809"/>
      <c r="CR6" s="807"/>
      <c r="CS6" s="808"/>
      <c r="CT6" s="808"/>
      <c r="CU6" s="808"/>
      <c r="CV6" s="809"/>
      <c r="CW6" s="807"/>
      <c r="CX6" s="808"/>
      <c r="CY6" s="808"/>
      <c r="CZ6" s="808"/>
      <c r="DA6" s="809"/>
      <c r="DB6" s="807"/>
      <c r="DC6" s="808"/>
      <c r="DD6" s="808"/>
      <c r="DE6" s="808"/>
      <c r="DF6" s="809"/>
      <c r="DG6" s="813"/>
      <c r="DH6" s="814"/>
      <c r="DI6" s="814"/>
      <c r="DJ6" s="814"/>
      <c r="DK6" s="815"/>
      <c r="DL6" s="813"/>
      <c r="DM6" s="814"/>
      <c r="DN6" s="814"/>
      <c r="DO6" s="814"/>
      <c r="DP6" s="815"/>
      <c r="DQ6" s="807"/>
      <c r="DR6" s="808"/>
      <c r="DS6" s="808"/>
      <c r="DT6" s="808"/>
      <c r="DU6" s="809"/>
      <c r="DV6" s="807"/>
      <c r="DW6" s="808"/>
      <c r="DX6" s="808"/>
      <c r="DY6" s="808"/>
      <c r="DZ6" s="817"/>
      <c r="EA6" s="256"/>
    </row>
    <row r="7" spans="1:131" s="257" customFormat="1" ht="26.25" customHeight="1" thickTop="1" x14ac:dyDescent="0.15">
      <c r="A7" s="260">
        <v>1</v>
      </c>
      <c r="B7" s="818" t="s">
        <v>388</v>
      </c>
      <c r="C7" s="819"/>
      <c r="D7" s="819"/>
      <c r="E7" s="819"/>
      <c r="F7" s="819"/>
      <c r="G7" s="819"/>
      <c r="H7" s="819"/>
      <c r="I7" s="819"/>
      <c r="J7" s="819"/>
      <c r="K7" s="819"/>
      <c r="L7" s="819"/>
      <c r="M7" s="819"/>
      <c r="N7" s="819"/>
      <c r="O7" s="819"/>
      <c r="P7" s="820"/>
      <c r="Q7" s="821">
        <v>13102</v>
      </c>
      <c r="R7" s="822"/>
      <c r="S7" s="822"/>
      <c r="T7" s="822"/>
      <c r="U7" s="822"/>
      <c r="V7" s="822">
        <v>12656</v>
      </c>
      <c r="W7" s="822"/>
      <c r="X7" s="822"/>
      <c r="Y7" s="822"/>
      <c r="Z7" s="822"/>
      <c r="AA7" s="822">
        <v>446</v>
      </c>
      <c r="AB7" s="822"/>
      <c r="AC7" s="822"/>
      <c r="AD7" s="822"/>
      <c r="AE7" s="823"/>
      <c r="AF7" s="824">
        <v>277</v>
      </c>
      <c r="AG7" s="825"/>
      <c r="AH7" s="825"/>
      <c r="AI7" s="825"/>
      <c r="AJ7" s="826"/>
      <c r="AK7" s="861">
        <v>661</v>
      </c>
      <c r="AL7" s="862"/>
      <c r="AM7" s="862"/>
      <c r="AN7" s="862"/>
      <c r="AO7" s="862"/>
      <c r="AP7" s="862">
        <v>9859</v>
      </c>
      <c r="AQ7" s="862"/>
      <c r="AR7" s="862"/>
      <c r="AS7" s="862"/>
      <c r="AT7" s="862"/>
      <c r="AU7" s="863"/>
      <c r="AV7" s="863"/>
      <c r="AW7" s="863"/>
      <c r="AX7" s="863"/>
      <c r="AY7" s="864"/>
      <c r="AZ7" s="254"/>
      <c r="BA7" s="254"/>
      <c r="BB7" s="254"/>
      <c r="BC7" s="254"/>
      <c r="BD7" s="254"/>
      <c r="BE7" s="255"/>
      <c r="BF7" s="255"/>
      <c r="BG7" s="255"/>
      <c r="BH7" s="255"/>
      <c r="BI7" s="255"/>
      <c r="BJ7" s="255"/>
      <c r="BK7" s="255"/>
      <c r="BL7" s="255"/>
      <c r="BM7" s="255"/>
      <c r="BN7" s="255"/>
      <c r="BO7" s="255"/>
      <c r="BP7" s="255"/>
      <c r="BQ7" s="261">
        <v>1</v>
      </c>
      <c r="BR7" s="262"/>
      <c r="BS7" s="865" t="s">
        <v>596</v>
      </c>
      <c r="BT7" s="866"/>
      <c r="BU7" s="866"/>
      <c r="BV7" s="866"/>
      <c r="BW7" s="866"/>
      <c r="BX7" s="866"/>
      <c r="BY7" s="866"/>
      <c r="BZ7" s="866"/>
      <c r="CA7" s="866"/>
      <c r="CB7" s="866"/>
      <c r="CC7" s="866"/>
      <c r="CD7" s="866"/>
      <c r="CE7" s="866"/>
      <c r="CF7" s="866"/>
      <c r="CG7" s="867"/>
      <c r="CH7" s="858">
        <v>3</v>
      </c>
      <c r="CI7" s="859"/>
      <c r="CJ7" s="859"/>
      <c r="CK7" s="859"/>
      <c r="CL7" s="860"/>
      <c r="CM7" s="858">
        <v>130</v>
      </c>
      <c r="CN7" s="859"/>
      <c r="CO7" s="859"/>
      <c r="CP7" s="859"/>
      <c r="CQ7" s="860"/>
      <c r="CR7" s="858">
        <v>21</v>
      </c>
      <c r="CS7" s="859"/>
      <c r="CT7" s="859"/>
      <c r="CU7" s="859"/>
      <c r="CV7" s="860"/>
      <c r="CW7" s="858">
        <v>11</v>
      </c>
      <c r="CX7" s="859"/>
      <c r="CY7" s="859"/>
      <c r="CZ7" s="859"/>
      <c r="DA7" s="860"/>
      <c r="DB7" s="858" t="s">
        <v>599</v>
      </c>
      <c r="DC7" s="859"/>
      <c r="DD7" s="859"/>
      <c r="DE7" s="859"/>
      <c r="DF7" s="860"/>
      <c r="DG7" s="858" t="s">
        <v>599</v>
      </c>
      <c r="DH7" s="859"/>
      <c r="DI7" s="859"/>
      <c r="DJ7" s="859"/>
      <c r="DK7" s="860"/>
      <c r="DL7" s="858" t="s">
        <v>599</v>
      </c>
      <c r="DM7" s="859"/>
      <c r="DN7" s="859"/>
      <c r="DO7" s="859"/>
      <c r="DP7" s="860"/>
      <c r="DQ7" s="858" t="s">
        <v>599</v>
      </c>
      <c r="DR7" s="859"/>
      <c r="DS7" s="859"/>
      <c r="DT7" s="859"/>
      <c r="DU7" s="860"/>
      <c r="DV7" s="839"/>
      <c r="DW7" s="840"/>
      <c r="DX7" s="840"/>
      <c r="DY7" s="840"/>
      <c r="DZ7" s="841"/>
      <c r="EA7" s="256"/>
    </row>
    <row r="8" spans="1:131" s="257" customFormat="1" ht="26.25" customHeight="1" x14ac:dyDescent="0.15">
      <c r="A8" s="263">
        <v>2</v>
      </c>
      <c r="B8" s="842"/>
      <c r="C8" s="843"/>
      <c r="D8" s="843"/>
      <c r="E8" s="843"/>
      <c r="F8" s="843"/>
      <c r="G8" s="843"/>
      <c r="H8" s="843"/>
      <c r="I8" s="843"/>
      <c r="J8" s="843"/>
      <c r="K8" s="843"/>
      <c r="L8" s="843"/>
      <c r="M8" s="843"/>
      <c r="N8" s="843"/>
      <c r="O8" s="843"/>
      <c r="P8" s="844"/>
      <c r="Q8" s="845"/>
      <c r="R8" s="846"/>
      <c r="S8" s="846"/>
      <c r="T8" s="846"/>
      <c r="U8" s="846"/>
      <c r="V8" s="846"/>
      <c r="W8" s="846"/>
      <c r="X8" s="846"/>
      <c r="Y8" s="846"/>
      <c r="Z8" s="846"/>
      <c r="AA8" s="846"/>
      <c r="AB8" s="846"/>
      <c r="AC8" s="846"/>
      <c r="AD8" s="846"/>
      <c r="AE8" s="847"/>
      <c r="AF8" s="848"/>
      <c r="AG8" s="849"/>
      <c r="AH8" s="849"/>
      <c r="AI8" s="849"/>
      <c r="AJ8" s="850"/>
      <c r="AK8" s="851"/>
      <c r="AL8" s="852"/>
      <c r="AM8" s="852"/>
      <c r="AN8" s="852"/>
      <c r="AO8" s="852"/>
      <c r="AP8" s="852"/>
      <c r="AQ8" s="852"/>
      <c r="AR8" s="852"/>
      <c r="AS8" s="852"/>
      <c r="AT8" s="852"/>
      <c r="AU8" s="853"/>
      <c r="AV8" s="853"/>
      <c r="AW8" s="853"/>
      <c r="AX8" s="853"/>
      <c r="AY8" s="854"/>
      <c r="AZ8" s="254"/>
      <c r="BA8" s="254"/>
      <c r="BB8" s="254"/>
      <c r="BC8" s="254"/>
      <c r="BD8" s="254"/>
      <c r="BE8" s="255"/>
      <c r="BF8" s="255"/>
      <c r="BG8" s="255"/>
      <c r="BH8" s="255"/>
      <c r="BI8" s="255"/>
      <c r="BJ8" s="255"/>
      <c r="BK8" s="255"/>
      <c r="BL8" s="255"/>
      <c r="BM8" s="255"/>
      <c r="BN8" s="255"/>
      <c r="BO8" s="255"/>
      <c r="BP8" s="255"/>
      <c r="BQ8" s="264">
        <v>2</v>
      </c>
      <c r="BR8" s="265"/>
      <c r="BS8" s="855"/>
      <c r="BT8" s="856"/>
      <c r="BU8" s="856"/>
      <c r="BV8" s="856"/>
      <c r="BW8" s="856"/>
      <c r="BX8" s="856"/>
      <c r="BY8" s="856"/>
      <c r="BZ8" s="856"/>
      <c r="CA8" s="856"/>
      <c r="CB8" s="856"/>
      <c r="CC8" s="856"/>
      <c r="CD8" s="856"/>
      <c r="CE8" s="856"/>
      <c r="CF8" s="856"/>
      <c r="CG8" s="857"/>
      <c r="CH8" s="868"/>
      <c r="CI8" s="869"/>
      <c r="CJ8" s="869"/>
      <c r="CK8" s="869"/>
      <c r="CL8" s="870"/>
      <c r="CM8" s="868"/>
      <c r="CN8" s="869"/>
      <c r="CO8" s="869"/>
      <c r="CP8" s="869"/>
      <c r="CQ8" s="870"/>
      <c r="CR8" s="868"/>
      <c r="CS8" s="869"/>
      <c r="CT8" s="869"/>
      <c r="CU8" s="869"/>
      <c r="CV8" s="870"/>
      <c r="CW8" s="868"/>
      <c r="CX8" s="869"/>
      <c r="CY8" s="869"/>
      <c r="CZ8" s="869"/>
      <c r="DA8" s="870"/>
      <c r="DB8" s="868"/>
      <c r="DC8" s="869"/>
      <c r="DD8" s="869"/>
      <c r="DE8" s="869"/>
      <c r="DF8" s="870"/>
      <c r="DG8" s="868"/>
      <c r="DH8" s="869"/>
      <c r="DI8" s="869"/>
      <c r="DJ8" s="869"/>
      <c r="DK8" s="870"/>
      <c r="DL8" s="868"/>
      <c r="DM8" s="869"/>
      <c r="DN8" s="869"/>
      <c r="DO8" s="869"/>
      <c r="DP8" s="870"/>
      <c r="DQ8" s="868"/>
      <c r="DR8" s="869"/>
      <c r="DS8" s="869"/>
      <c r="DT8" s="869"/>
      <c r="DU8" s="870"/>
      <c r="DV8" s="871"/>
      <c r="DW8" s="872"/>
      <c r="DX8" s="872"/>
      <c r="DY8" s="872"/>
      <c r="DZ8" s="873"/>
      <c r="EA8" s="256"/>
    </row>
    <row r="9" spans="1:131" s="257" customFormat="1" ht="26.25" customHeight="1" x14ac:dyDescent="0.15">
      <c r="A9" s="263">
        <v>3</v>
      </c>
      <c r="B9" s="842"/>
      <c r="C9" s="843"/>
      <c r="D9" s="843"/>
      <c r="E9" s="843"/>
      <c r="F9" s="843"/>
      <c r="G9" s="843"/>
      <c r="H9" s="843"/>
      <c r="I9" s="843"/>
      <c r="J9" s="843"/>
      <c r="K9" s="843"/>
      <c r="L9" s="843"/>
      <c r="M9" s="843"/>
      <c r="N9" s="843"/>
      <c r="O9" s="843"/>
      <c r="P9" s="844"/>
      <c r="Q9" s="845"/>
      <c r="R9" s="846"/>
      <c r="S9" s="846"/>
      <c r="T9" s="846"/>
      <c r="U9" s="846"/>
      <c r="V9" s="846"/>
      <c r="W9" s="846"/>
      <c r="X9" s="846"/>
      <c r="Y9" s="846"/>
      <c r="Z9" s="846"/>
      <c r="AA9" s="846"/>
      <c r="AB9" s="846"/>
      <c r="AC9" s="846"/>
      <c r="AD9" s="846"/>
      <c r="AE9" s="847"/>
      <c r="AF9" s="848"/>
      <c r="AG9" s="849"/>
      <c r="AH9" s="849"/>
      <c r="AI9" s="849"/>
      <c r="AJ9" s="850"/>
      <c r="AK9" s="851"/>
      <c r="AL9" s="852"/>
      <c r="AM9" s="852"/>
      <c r="AN9" s="852"/>
      <c r="AO9" s="852"/>
      <c r="AP9" s="852"/>
      <c r="AQ9" s="852"/>
      <c r="AR9" s="852"/>
      <c r="AS9" s="852"/>
      <c r="AT9" s="852"/>
      <c r="AU9" s="853"/>
      <c r="AV9" s="853"/>
      <c r="AW9" s="853"/>
      <c r="AX9" s="853"/>
      <c r="AY9" s="854"/>
      <c r="AZ9" s="254"/>
      <c r="BA9" s="254"/>
      <c r="BB9" s="254"/>
      <c r="BC9" s="254"/>
      <c r="BD9" s="254"/>
      <c r="BE9" s="255"/>
      <c r="BF9" s="255"/>
      <c r="BG9" s="255"/>
      <c r="BH9" s="255"/>
      <c r="BI9" s="255"/>
      <c r="BJ9" s="255"/>
      <c r="BK9" s="255"/>
      <c r="BL9" s="255"/>
      <c r="BM9" s="255"/>
      <c r="BN9" s="255"/>
      <c r="BO9" s="255"/>
      <c r="BP9" s="255"/>
      <c r="BQ9" s="264">
        <v>3</v>
      </c>
      <c r="BR9" s="265"/>
      <c r="BS9" s="855"/>
      <c r="BT9" s="856"/>
      <c r="BU9" s="856"/>
      <c r="BV9" s="856"/>
      <c r="BW9" s="856"/>
      <c r="BX9" s="856"/>
      <c r="BY9" s="856"/>
      <c r="BZ9" s="856"/>
      <c r="CA9" s="856"/>
      <c r="CB9" s="856"/>
      <c r="CC9" s="856"/>
      <c r="CD9" s="856"/>
      <c r="CE9" s="856"/>
      <c r="CF9" s="856"/>
      <c r="CG9" s="857"/>
      <c r="CH9" s="868"/>
      <c r="CI9" s="869"/>
      <c r="CJ9" s="869"/>
      <c r="CK9" s="869"/>
      <c r="CL9" s="870"/>
      <c r="CM9" s="868"/>
      <c r="CN9" s="869"/>
      <c r="CO9" s="869"/>
      <c r="CP9" s="869"/>
      <c r="CQ9" s="870"/>
      <c r="CR9" s="868"/>
      <c r="CS9" s="869"/>
      <c r="CT9" s="869"/>
      <c r="CU9" s="869"/>
      <c r="CV9" s="870"/>
      <c r="CW9" s="868"/>
      <c r="CX9" s="869"/>
      <c r="CY9" s="869"/>
      <c r="CZ9" s="869"/>
      <c r="DA9" s="870"/>
      <c r="DB9" s="868"/>
      <c r="DC9" s="869"/>
      <c r="DD9" s="869"/>
      <c r="DE9" s="869"/>
      <c r="DF9" s="870"/>
      <c r="DG9" s="868"/>
      <c r="DH9" s="869"/>
      <c r="DI9" s="869"/>
      <c r="DJ9" s="869"/>
      <c r="DK9" s="870"/>
      <c r="DL9" s="868"/>
      <c r="DM9" s="869"/>
      <c r="DN9" s="869"/>
      <c r="DO9" s="869"/>
      <c r="DP9" s="870"/>
      <c r="DQ9" s="868"/>
      <c r="DR9" s="869"/>
      <c r="DS9" s="869"/>
      <c r="DT9" s="869"/>
      <c r="DU9" s="870"/>
      <c r="DV9" s="871"/>
      <c r="DW9" s="872"/>
      <c r="DX9" s="872"/>
      <c r="DY9" s="872"/>
      <c r="DZ9" s="873"/>
      <c r="EA9" s="256"/>
    </row>
    <row r="10" spans="1:131" s="257" customFormat="1" ht="26.25" customHeight="1" x14ac:dyDescent="0.15">
      <c r="A10" s="263">
        <v>4</v>
      </c>
      <c r="B10" s="842"/>
      <c r="C10" s="843"/>
      <c r="D10" s="843"/>
      <c r="E10" s="843"/>
      <c r="F10" s="843"/>
      <c r="G10" s="843"/>
      <c r="H10" s="843"/>
      <c r="I10" s="843"/>
      <c r="J10" s="843"/>
      <c r="K10" s="843"/>
      <c r="L10" s="843"/>
      <c r="M10" s="843"/>
      <c r="N10" s="843"/>
      <c r="O10" s="843"/>
      <c r="P10" s="844"/>
      <c r="Q10" s="845"/>
      <c r="R10" s="846"/>
      <c r="S10" s="846"/>
      <c r="T10" s="846"/>
      <c r="U10" s="846"/>
      <c r="V10" s="846"/>
      <c r="W10" s="846"/>
      <c r="X10" s="846"/>
      <c r="Y10" s="846"/>
      <c r="Z10" s="846"/>
      <c r="AA10" s="846"/>
      <c r="AB10" s="846"/>
      <c r="AC10" s="846"/>
      <c r="AD10" s="846"/>
      <c r="AE10" s="847"/>
      <c r="AF10" s="848"/>
      <c r="AG10" s="849"/>
      <c r="AH10" s="849"/>
      <c r="AI10" s="849"/>
      <c r="AJ10" s="850"/>
      <c r="AK10" s="851"/>
      <c r="AL10" s="852"/>
      <c r="AM10" s="852"/>
      <c r="AN10" s="852"/>
      <c r="AO10" s="852"/>
      <c r="AP10" s="852"/>
      <c r="AQ10" s="852"/>
      <c r="AR10" s="852"/>
      <c r="AS10" s="852"/>
      <c r="AT10" s="852"/>
      <c r="AU10" s="853"/>
      <c r="AV10" s="853"/>
      <c r="AW10" s="853"/>
      <c r="AX10" s="853"/>
      <c r="AY10" s="854"/>
      <c r="AZ10" s="254"/>
      <c r="BA10" s="254"/>
      <c r="BB10" s="254"/>
      <c r="BC10" s="254"/>
      <c r="BD10" s="254"/>
      <c r="BE10" s="255"/>
      <c r="BF10" s="255"/>
      <c r="BG10" s="255"/>
      <c r="BH10" s="255"/>
      <c r="BI10" s="255"/>
      <c r="BJ10" s="255"/>
      <c r="BK10" s="255"/>
      <c r="BL10" s="255"/>
      <c r="BM10" s="255"/>
      <c r="BN10" s="255"/>
      <c r="BO10" s="255"/>
      <c r="BP10" s="255"/>
      <c r="BQ10" s="264">
        <v>4</v>
      </c>
      <c r="BR10" s="265"/>
      <c r="BS10" s="855"/>
      <c r="BT10" s="856"/>
      <c r="BU10" s="856"/>
      <c r="BV10" s="856"/>
      <c r="BW10" s="856"/>
      <c r="BX10" s="856"/>
      <c r="BY10" s="856"/>
      <c r="BZ10" s="856"/>
      <c r="CA10" s="856"/>
      <c r="CB10" s="856"/>
      <c r="CC10" s="856"/>
      <c r="CD10" s="856"/>
      <c r="CE10" s="856"/>
      <c r="CF10" s="856"/>
      <c r="CG10" s="857"/>
      <c r="CH10" s="868"/>
      <c r="CI10" s="869"/>
      <c r="CJ10" s="869"/>
      <c r="CK10" s="869"/>
      <c r="CL10" s="870"/>
      <c r="CM10" s="868"/>
      <c r="CN10" s="869"/>
      <c r="CO10" s="869"/>
      <c r="CP10" s="869"/>
      <c r="CQ10" s="870"/>
      <c r="CR10" s="868"/>
      <c r="CS10" s="869"/>
      <c r="CT10" s="869"/>
      <c r="CU10" s="869"/>
      <c r="CV10" s="870"/>
      <c r="CW10" s="868"/>
      <c r="CX10" s="869"/>
      <c r="CY10" s="869"/>
      <c r="CZ10" s="869"/>
      <c r="DA10" s="870"/>
      <c r="DB10" s="868"/>
      <c r="DC10" s="869"/>
      <c r="DD10" s="869"/>
      <c r="DE10" s="869"/>
      <c r="DF10" s="870"/>
      <c r="DG10" s="868"/>
      <c r="DH10" s="869"/>
      <c r="DI10" s="869"/>
      <c r="DJ10" s="869"/>
      <c r="DK10" s="870"/>
      <c r="DL10" s="868"/>
      <c r="DM10" s="869"/>
      <c r="DN10" s="869"/>
      <c r="DO10" s="869"/>
      <c r="DP10" s="870"/>
      <c r="DQ10" s="868"/>
      <c r="DR10" s="869"/>
      <c r="DS10" s="869"/>
      <c r="DT10" s="869"/>
      <c r="DU10" s="870"/>
      <c r="DV10" s="871"/>
      <c r="DW10" s="872"/>
      <c r="DX10" s="872"/>
      <c r="DY10" s="872"/>
      <c r="DZ10" s="873"/>
      <c r="EA10" s="256"/>
    </row>
    <row r="11" spans="1:131" s="257" customFormat="1" ht="26.25" customHeight="1" x14ac:dyDescent="0.15">
      <c r="A11" s="263">
        <v>5</v>
      </c>
      <c r="B11" s="842"/>
      <c r="C11" s="843"/>
      <c r="D11" s="843"/>
      <c r="E11" s="843"/>
      <c r="F11" s="843"/>
      <c r="G11" s="843"/>
      <c r="H11" s="843"/>
      <c r="I11" s="843"/>
      <c r="J11" s="843"/>
      <c r="K11" s="843"/>
      <c r="L11" s="843"/>
      <c r="M11" s="843"/>
      <c r="N11" s="843"/>
      <c r="O11" s="843"/>
      <c r="P11" s="844"/>
      <c r="Q11" s="845"/>
      <c r="R11" s="846"/>
      <c r="S11" s="846"/>
      <c r="T11" s="846"/>
      <c r="U11" s="846"/>
      <c r="V11" s="846"/>
      <c r="W11" s="846"/>
      <c r="X11" s="846"/>
      <c r="Y11" s="846"/>
      <c r="Z11" s="846"/>
      <c r="AA11" s="846"/>
      <c r="AB11" s="846"/>
      <c r="AC11" s="846"/>
      <c r="AD11" s="846"/>
      <c r="AE11" s="847"/>
      <c r="AF11" s="848"/>
      <c r="AG11" s="849"/>
      <c r="AH11" s="849"/>
      <c r="AI11" s="849"/>
      <c r="AJ11" s="850"/>
      <c r="AK11" s="851"/>
      <c r="AL11" s="852"/>
      <c r="AM11" s="852"/>
      <c r="AN11" s="852"/>
      <c r="AO11" s="852"/>
      <c r="AP11" s="852"/>
      <c r="AQ11" s="852"/>
      <c r="AR11" s="852"/>
      <c r="AS11" s="852"/>
      <c r="AT11" s="852"/>
      <c r="AU11" s="853"/>
      <c r="AV11" s="853"/>
      <c r="AW11" s="853"/>
      <c r="AX11" s="853"/>
      <c r="AY11" s="854"/>
      <c r="AZ11" s="254"/>
      <c r="BA11" s="254"/>
      <c r="BB11" s="254"/>
      <c r="BC11" s="254"/>
      <c r="BD11" s="254"/>
      <c r="BE11" s="255"/>
      <c r="BF11" s="255"/>
      <c r="BG11" s="255"/>
      <c r="BH11" s="255"/>
      <c r="BI11" s="255"/>
      <c r="BJ11" s="255"/>
      <c r="BK11" s="255"/>
      <c r="BL11" s="255"/>
      <c r="BM11" s="255"/>
      <c r="BN11" s="255"/>
      <c r="BO11" s="255"/>
      <c r="BP11" s="255"/>
      <c r="BQ11" s="264">
        <v>5</v>
      </c>
      <c r="BR11" s="265"/>
      <c r="BS11" s="855"/>
      <c r="BT11" s="856"/>
      <c r="BU11" s="856"/>
      <c r="BV11" s="856"/>
      <c r="BW11" s="856"/>
      <c r="BX11" s="856"/>
      <c r="BY11" s="856"/>
      <c r="BZ11" s="856"/>
      <c r="CA11" s="856"/>
      <c r="CB11" s="856"/>
      <c r="CC11" s="856"/>
      <c r="CD11" s="856"/>
      <c r="CE11" s="856"/>
      <c r="CF11" s="856"/>
      <c r="CG11" s="857"/>
      <c r="CH11" s="868"/>
      <c r="CI11" s="869"/>
      <c r="CJ11" s="869"/>
      <c r="CK11" s="869"/>
      <c r="CL11" s="870"/>
      <c r="CM11" s="868"/>
      <c r="CN11" s="869"/>
      <c r="CO11" s="869"/>
      <c r="CP11" s="869"/>
      <c r="CQ11" s="870"/>
      <c r="CR11" s="868"/>
      <c r="CS11" s="869"/>
      <c r="CT11" s="869"/>
      <c r="CU11" s="869"/>
      <c r="CV11" s="870"/>
      <c r="CW11" s="868"/>
      <c r="CX11" s="869"/>
      <c r="CY11" s="869"/>
      <c r="CZ11" s="869"/>
      <c r="DA11" s="870"/>
      <c r="DB11" s="868"/>
      <c r="DC11" s="869"/>
      <c r="DD11" s="869"/>
      <c r="DE11" s="869"/>
      <c r="DF11" s="870"/>
      <c r="DG11" s="868"/>
      <c r="DH11" s="869"/>
      <c r="DI11" s="869"/>
      <c r="DJ11" s="869"/>
      <c r="DK11" s="870"/>
      <c r="DL11" s="868"/>
      <c r="DM11" s="869"/>
      <c r="DN11" s="869"/>
      <c r="DO11" s="869"/>
      <c r="DP11" s="870"/>
      <c r="DQ11" s="868"/>
      <c r="DR11" s="869"/>
      <c r="DS11" s="869"/>
      <c r="DT11" s="869"/>
      <c r="DU11" s="870"/>
      <c r="DV11" s="871"/>
      <c r="DW11" s="872"/>
      <c r="DX11" s="872"/>
      <c r="DY11" s="872"/>
      <c r="DZ11" s="873"/>
      <c r="EA11" s="256"/>
    </row>
    <row r="12" spans="1:131" s="257" customFormat="1" ht="26.25" customHeight="1" x14ac:dyDescent="0.15">
      <c r="A12" s="263">
        <v>6</v>
      </c>
      <c r="B12" s="842"/>
      <c r="C12" s="843"/>
      <c r="D12" s="843"/>
      <c r="E12" s="843"/>
      <c r="F12" s="843"/>
      <c r="G12" s="843"/>
      <c r="H12" s="843"/>
      <c r="I12" s="843"/>
      <c r="J12" s="843"/>
      <c r="K12" s="843"/>
      <c r="L12" s="843"/>
      <c r="M12" s="843"/>
      <c r="N12" s="843"/>
      <c r="O12" s="843"/>
      <c r="P12" s="844"/>
      <c r="Q12" s="845"/>
      <c r="R12" s="846"/>
      <c r="S12" s="846"/>
      <c r="T12" s="846"/>
      <c r="U12" s="846"/>
      <c r="V12" s="846"/>
      <c r="W12" s="846"/>
      <c r="X12" s="846"/>
      <c r="Y12" s="846"/>
      <c r="Z12" s="846"/>
      <c r="AA12" s="846"/>
      <c r="AB12" s="846"/>
      <c r="AC12" s="846"/>
      <c r="AD12" s="846"/>
      <c r="AE12" s="847"/>
      <c r="AF12" s="848"/>
      <c r="AG12" s="849"/>
      <c r="AH12" s="849"/>
      <c r="AI12" s="849"/>
      <c r="AJ12" s="850"/>
      <c r="AK12" s="851"/>
      <c r="AL12" s="852"/>
      <c r="AM12" s="852"/>
      <c r="AN12" s="852"/>
      <c r="AO12" s="852"/>
      <c r="AP12" s="852"/>
      <c r="AQ12" s="852"/>
      <c r="AR12" s="852"/>
      <c r="AS12" s="852"/>
      <c r="AT12" s="852"/>
      <c r="AU12" s="853"/>
      <c r="AV12" s="853"/>
      <c r="AW12" s="853"/>
      <c r="AX12" s="853"/>
      <c r="AY12" s="854"/>
      <c r="AZ12" s="254"/>
      <c r="BA12" s="254"/>
      <c r="BB12" s="254"/>
      <c r="BC12" s="254"/>
      <c r="BD12" s="254"/>
      <c r="BE12" s="255"/>
      <c r="BF12" s="255"/>
      <c r="BG12" s="255"/>
      <c r="BH12" s="255"/>
      <c r="BI12" s="255"/>
      <c r="BJ12" s="255"/>
      <c r="BK12" s="255"/>
      <c r="BL12" s="255"/>
      <c r="BM12" s="255"/>
      <c r="BN12" s="255"/>
      <c r="BO12" s="255"/>
      <c r="BP12" s="255"/>
      <c r="BQ12" s="264">
        <v>6</v>
      </c>
      <c r="BR12" s="265"/>
      <c r="BS12" s="855"/>
      <c r="BT12" s="856"/>
      <c r="BU12" s="856"/>
      <c r="BV12" s="856"/>
      <c r="BW12" s="856"/>
      <c r="BX12" s="856"/>
      <c r="BY12" s="856"/>
      <c r="BZ12" s="856"/>
      <c r="CA12" s="856"/>
      <c r="CB12" s="856"/>
      <c r="CC12" s="856"/>
      <c r="CD12" s="856"/>
      <c r="CE12" s="856"/>
      <c r="CF12" s="856"/>
      <c r="CG12" s="857"/>
      <c r="CH12" s="868"/>
      <c r="CI12" s="869"/>
      <c r="CJ12" s="869"/>
      <c r="CK12" s="869"/>
      <c r="CL12" s="870"/>
      <c r="CM12" s="868"/>
      <c r="CN12" s="869"/>
      <c r="CO12" s="869"/>
      <c r="CP12" s="869"/>
      <c r="CQ12" s="870"/>
      <c r="CR12" s="868"/>
      <c r="CS12" s="869"/>
      <c r="CT12" s="869"/>
      <c r="CU12" s="869"/>
      <c r="CV12" s="870"/>
      <c r="CW12" s="868"/>
      <c r="CX12" s="869"/>
      <c r="CY12" s="869"/>
      <c r="CZ12" s="869"/>
      <c r="DA12" s="870"/>
      <c r="DB12" s="868"/>
      <c r="DC12" s="869"/>
      <c r="DD12" s="869"/>
      <c r="DE12" s="869"/>
      <c r="DF12" s="870"/>
      <c r="DG12" s="868"/>
      <c r="DH12" s="869"/>
      <c r="DI12" s="869"/>
      <c r="DJ12" s="869"/>
      <c r="DK12" s="870"/>
      <c r="DL12" s="868"/>
      <c r="DM12" s="869"/>
      <c r="DN12" s="869"/>
      <c r="DO12" s="869"/>
      <c r="DP12" s="870"/>
      <c r="DQ12" s="868"/>
      <c r="DR12" s="869"/>
      <c r="DS12" s="869"/>
      <c r="DT12" s="869"/>
      <c r="DU12" s="870"/>
      <c r="DV12" s="871"/>
      <c r="DW12" s="872"/>
      <c r="DX12" s="872"/>
      <c r="DY12" s="872"/>
      <c r="DZ12" s="873"/>
      <c r="EA12" s="256"/>
    </row>
    <row r="13" spans="1:131" s="257" customFormat="1" ht="26.25" customHeight="1" x14ac:dyDescent="0.15">
      <c r="A13" s="263">
        <v>7</v>
      </c>
      <c r="B13" s="842"/>
      <c r="C13" s="843"/>
      <c r="D13" s="843"/>
      <c r="E13" s="843"/>
      <c r="F13" s="843"/>
      <c r="G13" s="843"/>
      <c r="H13" s="843"/>
      <c r="I13" s="843"/>
      <c r="J13" s="843"/>
      <c r="K13" s="843"/>
      <c r="L13" s="843"/>
      <c r="M13" s="843"/>
      <c r="N13" s="843"/>
      <c r="O13" s="843"/>
      <c r="P13" s="844"/>
      <c r="Q13" s="845"/>
      <c r="R13" s="846"/>
      <c r="S13" s="846"/>
      <c r="T13" s="846"/>
      <c r="U13" s="846"/>
      <c r="V13" s="846"/>
      <c r="W13" s="846"/>
      <c r="X13" s="846"/>
      <c r="Y13" s="846"/>
      <c r="Z13" s="846"/>
      <c r="AA13" s="846"/>
      <c r="AB13" s="846"/>
      <c r="AC13" s="846"/>
      <c r="AD13" s="846"/>
      <c r="AE13" s="847"/>
      <c r="AF13" s="848"/>
      <c r="AG13" s="849"/>
      <c r="AH13" s="849"/>
      <c r="AI13" s="849"/>
      <c r="AJ13" s="850"/>
      <c r="AK13" s="851"/>
      <c r="AL13" s="852"/>
      <c r="AM13" s="852"/>
      <c r="AN13" s="852"/>
      <c r="AO13" s="852"/>
      <c r="AP13" s="852"/>
      <c r="AQ13" s="852"/>
      <c r="AR13" s="852"/>
      <c r="AS13" s="852"/>
      <c r="AT13" s="852"/>
      <c r="AU13" s="853"/>
      <c r="AV13" s="853"/>
      <c r="AW13" s="853"/>
      <c r="AX13" s="853"/>
      <c r="AY13" s="854"/>
      <c r="AZ13" s="254"/>
      <c r="BA13" s="254"/>
      <c r="BB13" s="254"/>
      <c r="BC13" s="254"/>
      <c r="BD13" s="254"/>
      <c r="BE13" s="255"/>
      <c r="BF13" s="255"/>
      <c r="BG13" s="255"/>
      <c r="BH13" s="255"/>
      <c r="BI13" s="255"/>
      <c r="BJ13" s="255"/>
      <c r="BK13" s="255"/>
      <c r="BL13" s="255"/>
      <c r="BM13" s="255"/>
      <c r="BN13" s="255"/>
      <c r="BO13" s="255"/>
      <c r="BP13" s="255"/>
      <c r="BQ13" s="264">
        <v>7</v>
      </c>
      <c r="BR13" s="265"/>
      <c r="BS13" s="855"/>
      <c r="BT13" s="856"/>
      <c r="BU13" s="856"/>
      <c r="BV13" s="856"/>
      <c r="BW13" s="856"/>
      <c r="BX13" s="856"/>
      <c r="BY13" s="856"/>
      <c r="BZ13" s="856"/>
      <c r="CA13" s="856"/>
      <c r="CB13" s="856"/>
      <c r="CC13" s="856"/>
      <c r="CD13" s="856"/>
      <c r="CE13" s="856"/>
      <c r="CF13" s="856"/>
      <c r="CG13" s="857"/>
      <c r="CH13" s="868"/>
      <c r="CI13" s="869"/>
      <c r="CJ13" s="869"/>
      <c r="CK13" s="869"/>
      <c r="CL13" s="870"/>
      <c r="CM13" s="868"/>
      <c r="CN13" s="869"/>
      <c r="CO13" s="869"/>
      <c r="CP13" s="869"/>
      <c r="CQ13" s="870"/>
      <c r="CR13" s="868"/>
      <c r="CS13" s="869"/>
      <c r="CT13" s="869"/>
      <c r="CU13" s="869"/>
      <c r="CV13" s="870"/>
      <c r="CW13" s="868"/>
      <c r="CX13" s="869"/>
      <c r="CY13" s="869"/>
      <c r="CZ13" s="869"/>
      <c r="DA13" s="870"/>
      <c r="DB13" s="868"/>
      <c r="DC13" s="869"/>
      <c r="DD13" s="869"/>
      <c r="DE13" s="869"/>
      <c r="DF13" s="870"/>
      <c r="DG13" s="868"/>
      <c r="DH13" s="869"/>
      <c r="DI13" s="869"/>
      <c r="DJ13" s="869"/>
      <c r="DK13" s="870"/>
      <c r="DL13" s="868"/>
      <c r="DM13" s="869"/>
      <c r="DN13" s="869"/>
      <c r="DO13" s="869"/>
      <c r="DP13" s="870"/>
      <c r="DQ13" s="868"/>
      <c r="DR13" s="869"/>
      <c r="DS13" s="869"/>
      <c r="DT13" s="869"/>
      <c r="DU13" s="870"/>
      <c r="DV13" s="871"/>
      <c r="DW13" s="872"/>
      <c r="DX13" s="872"/>
      <c r="DY13" s="872"/>
      <c r="DZ13" s="873"/>
      <c r="EA13" s="256"/>
    </row>
    <row r="14" spans="1:131" s="257" customFormat="1" ht="26.25" customHeight="1" x14ac:dyDescent="0.15">
      <c r="A14" s="263">
        <v>8</v>
      </c>
      <c r="B14" s="842"/>
      <c r="C14" s="843"/>
      <c r="D14" s="843"/>
      <c r="E14" s="843"/>
      <c r="F14" s="843"/>
      <c r="G14" s="843"/>
      <c r="H14" s="843"/>
      <c r="I14" s="843"/>
      <c r="J14" s="843"/>
      <c r="K14" s="843"/>
      <c r="L14" s="843"/>
      <c r="M14" s="843"/>
      <c r="N14" s="843"/>
      <c r="O14" s="843"/>
      <c r="P14" s="844"/>
      <c r="Q14" s="845"/>
      <c r="R14" s="846"/>
      <c r="S14" s="846"/>
      <c r="T14" s="846"/>
      <c r="U14" s="846"/>
      <c r="V14" s="846"/>
      <c r="W14" s="846"/>
      <c r="X14" s="846"/>
      <c r="Y14" s="846"/>
      <c r="Z14" s="846"/>
      <c r="AA14" s="846"/>
      <c r="AB14" s="846"/>
      <c r="AC14" s="846"/>
      <c r="AD14" s="846"/>
      <c r="AE14" s="847"/>
      <c r="AF14" s="848"/>
      <c r="AG14" s="849"/>
      <c r="AH14" s="849"/>
      <c r="AI14" s="849"/>
      <c r="AJ14" s="850"/>
      <c r="AK14" s="851"/>
      <c r="AL14" s="852"/>
      <c r="AM14" s="852"/>
      <c r="AN14" s="852"/>
      <c r="AO14" s="852"/>
      <c r="AP14" s="852"/>
      <c r="AQ14" s="852"/>
      <c r="AR14" s="852"/>
      <c r="AS14" s="852"/>
      <c r="AT14" s="852"/>
      <c r="AU14" s="853"/>
      <c r="AV14" s="853"/>
      <c r="AW14" s="853"/>
      <c r="AX14" s="853"/>
      <c r="AY14" s="854"/>
      <c r="AZ14" s="254"/>
      <c r="BA14" s="254"/>
      <c r="BB14" s="254"/>
      <c r="BC14" s="254"/>
      <c r="BD14" s="254"/>
      <c r="BE14" s="255"/>
      <c r="BF14" s="255"/>
      <c r="BG14" s="255"/>
      <c r="BH14" s="255"/>
      <c r="BI14" s="255"/>
      <c r="BJ14" s="255"/>
      <c r="BK14" s="255"/>
      <c r="BL14" s="255"/>
      <c r="BM14" s="255"/>
      <c r="BN14" s="255"/>
      <c r="BO14" s="255"/>
      <c r="BP14" s="255"/>
      <c r="BQ14" s="264">
        <v>8</v>
      </c>
      <c r="BR14" s="265"/>
      <c r="BS14" s="855"/>
      <c r="BT14" s="856"/>
      <c r="BU14" s="856"/>
      <c r="BV14" s="856"/>
      <c r="BW14" s="856"/>
      <c r="BX14" s="856"/>
      <c r="BY14" s="856"/>
      <c r="BZ14" s="856"/>
      <c r="CA14" s="856"/>
      <c r="CB14" s="856"/>
      <c r="CC14" s="856"/>
      <c r="CD14" s="856"/>
      <c r="CE14" s="856"/>
      <c r="CF14" s="856"/>
      <c r="CG14" s="857"/>
      <c r="CH14" s="868"/>
      <c r="CI14" s="869"/>
      <c r="CJ14" s="869"/>
      <c r="CK14" s="869"/>
      <c r="CL14" s="870"/>
      <c r="CM14" s="868"/>
      <c r="CN14" s="869"/>
      <c r="CO14" s="869"/>
      <c r="CP14" s="869"/>
      <c r="CQ14" s="870"/>
      <c r="CR14" s="868"/>
      <c r="CS14" s="869"/>
      <c r="CT14" s="869"/>
      <c r="CU14" s="869"/>
      <c r="CV14" s="870"/>
      <c r="CW14" s="868"/>
      <c r="CX14" s="869"/>
      <c r="CY14" s="869"/>
      <c r="CZ14" s="869"/>
      <c r="DA14" s="870"/>
      <c r="DB14" s="868"/>
      <c r="DC14" s="869"/>
      <c r="DD14" s="869"/>
      <c r="DE14" s="869"/>
      <c r="DF14" s="870"/>
      <c r="DG14" s="868"/>
      <c r="DH14" s="869"/>
      <c r="DI14" s="869"/>
      <c r="DJ14" s="869"/>
      <c r="DK14" s="870"/>
      <c r="DL14" s="868"/>
      <c r="DM14" s="869"/>
      <c r="DN14" s="869"/>
      <c r="DO14" s="869"/>
      <c r="DP14" s="870"/>
      <c r="DQ14" s="868"/>
      <c r="DR14" s="869"/>
      <c r="DS14" s="869"/>
      <c r="DT14" s="869"/>
      <c r="DU14" s="870"/>
      <c r="DV14" s="871"/>
      <c r="DW14" s="872"/>
      <c r="DX14" s="872"/>
      <c r="DY14" s="872"/>
      <c r="DZ14" s="873"/>
      <c r="EA14" s="256"/>
    </row>
    <row r="15" spans="1:131" s="257" customFormat="1" ht="26.25" customHeight="1" x14ac:dyDescent="0.15">
      <c r="A15" s="263">
        <v>9</v>
      </c>
      <c r="B15" s="842"/>
      <c r="C15" s="843"/>
      <c r="D15" s="843"/>
      <c r="E15" s="843"/>
      <c r="F15" s="843"/>
      <c r="G15" s="843"/>
      <c r="H15" s="843"/>
      <c r="I15" s="843"/>
      <c r="J15" s="843"/>
      <c r="K15" s="843"/>
      <c r="L15" s="843"/>
      <c r="M15" s="843"/>
      <c r="N15" s="843"/>
      <c r="O15" s="843"/>
      <c r="P15" s="844"/>
      <c r="Q15" s="845"/>
      <c r="R15" s="846"/>
      <c r="S15" s="846"/>
      <c r="T15" s="846"/>
      <c r="U15" s="846"/>
      <c r="V15" s="846"/>
      <c r="W15" s="846"/>
      <c r="X15" s="846"/>
      <c r="Y15" s="846"/>
      <c r="Z15" s="846"/>
      <c r="AA15" s="846"/>
      <c r="AB15" s="846"/>
      <c r="AC15" s="846"/>
      <c r="AD15" s="846"/>
      <c r="AE15" s="847"/>
      <c r="AF15" s="848"/>
      <c r="AG15" s="849"/>
      <c r="AH15" s="849"/>
      <c r="AI15" s="849"/>
      <c r="AJ15" s="850"/>
      <c r="AK15" s="851"/>
      <c r="AL15" s="852"/>
      <c r="AM15" s="852"/>
      <c r="AN15" s="852"/>
      <c r="AO15" s="852"/>
      <c r="AP15" s="852"/>
      <c r="AQ15" s="852"/>
      <c r="AR15" s="852"/>
      <c r="AS15" s="852"/>
      <c r="AT15" s="852"/>
      <c r="AU15" s="853"/>
      <c r="AV15" s="853"/>
      <c r="AW15" s="853"/>
      <c r="AX15" s="853"/>
      <c r="AY15" s="854"/>
      <c r="AZ15" s="254"/>
      <c r="BA15" s="254"/>
      <c r="BB15" s="254"/>
      <c r="BC15" s="254"/>
      <c r="BD15" s="254"/>
      <c r="BE15" s="255"/>
      <c r="BF15" s="255"/>
      <c r="BG15" s="255"/>
      <c r="BH15" s="255"/>
      <c r="BI15" s="255"/>
      <c r="BJ15" s="255"/>
      <c r="BK15" s="255"/>
      <c r="BL15" s="255"/>
      <c r="BM15" s="255"/>
      <c r="BN15" s="255"/>
      <c r="BO15" s="255"/>
      <c r="BP15" s="255"/>
      <c r="BQ15" s="264">
        <v>9</v>
      </c>
      <c r="BR15" s="265"/>
      <c r="BS15" s="855"/>
      <c r="BT15" s="856"/>
      <c r="BU15" s="856"/>
      <c r="BV15" s="856"/>
      <c r="BW15" s="856"/>
      <c r="BX15" s="856"/>
      <c r="BY15" s="856"/>
      <c r="BZ15" s="856"/>
      <c r="CA15" s="856"/>
      <c r="CB15" s="856"/>
      <c r="CC15" s="856"/>
      <c r="CD15" s="856"/>
      <c r="CE15" s="856"/>
      <c r="CF15" s="856"/>
      <c r="CG15" s="857"/>
      <c r="CH15" s="868"/>
      <c r="CI15" s="869"/>
      <c r="CJ15" s="869"/>
      <c r="CK15" s="869"/>
      <c r="CL15" s="870"/>
      <c r="CM15" s="868"/>
      <c r="CN15" s="869"/>
      <c r="CO15" s="869"/>
      <c r="CP15" s="869"/>
      <c r="CQ15" s="870"/>
      <c r="CR15" s="868"/>
      <c r="CS15" s="869"/>
      <c r="CT15" s="869"/>
      <c r="CU15" s="869"/>
      <c r="CV15" s="870"/>
      <c r="CW15" s="868"/>
      <c r="CX15" s="869"/>
      <c r="CY15" s="869"/>
      <c r="CZ15" s="869"/>
      <c r="DA15" s="870"/>
      <c r="DB15" s="868"/>
      <c r="DC15" s="869"/>
      <c r="DD15" s="869"/>
      <c r="DE15" s="869"/>
      <c r="DF15" s="870"/>
      <c r="DG15" s="868"/>
      <c r="DH15" s="869"/>
      <c r="DI15" s="869"/>
      <c r="DJ15" s="869"/>
      <c r="DK15" s="870"/>
      <c r="DL15" s="868"/>
      <c r="DM15" s="869"/>
      <c r="DN15" s="869"/>
      <c r="DO15" s="869"/>
      <c r="DP15" s="870"/>
      <c r="DQ15" s="868"/>
      <c r="DR15" s="869"/>
      <c r="DS15" s="869"/>
      <c r="DT15" s="869"/>
      <c r="DU15" s="870"/>
      <c r="DV15" s="871"/>
      <c r="DW15" s="872"/>
      <c r="DX15" s="872"/>
      <c r="DY15" s="872"/>
      <c r="DZ15" s="873"/>
      <c r="EA15" s="256"/>
    </row>
    <row r="16" spans="1:131" s="257" customFormat="1" ht="26.25" customHeight="1" x14ac:dyDescent="0.15">
      <c r="A16" s="263">
        <v>10</v>
      </c>
      <c r="B16" s="842"/>
      <c r="C16" s="843"/>
      <c r="D16" s="843"/>
      <c r="E16" s="843"/>
      <c r="F16" s="843"/>
      <c r="G16" s="843"/>
      <c r="H16" s="843"/>
      <c r="I16" s="843"/>
      <c r="J16" s="843"/>
      <c r="K16" s="843"/>
      <c r="L16" s="843"/>
      <c r="M16" s="843"/>
      <c r="N16" s="843"/>
      <c r="O16" s="843"/>
      <c r="P16" s="844"/>
      <c r="Q16" s="845"/>
      <c r="R16" s="846"/>
      <c r="S16" s="846"/>
      <c r="T16" s="846"/>
      <c r="U16" s="846"/>
      <c r="V16" s="846"/>
      <c r="W16" s="846"/>
      <c r="X16" s="846"/>
      <c r="Y16" s="846"/>
      <c r="Z16" s="846"/>
      <c r="AA16" s="846"/>
      <c r="AB16" s="846"/>
      <c r="AC16" s="846"/>
      <c r="AD16" s="846"/>
      <c r="AE16" s="847"/>
      <c r="AF16" s="848"/>
      <c r="AG16" s="849"/>
      <c r="AH16" s="849"/>
      <c r="AI16" s="849"/>
      <c r="AJ16" s="850"/>
      <c r="AK16" s="851"/>
      <c r="AL16" s="852"/>
      <c r="AM16" s="852"/>
      <c r="AN16" s="852"/>
      <c r="AO16" s="852"/>
      <c r="AP16" s="852"/>
      <c r="AQ16" s="852"/>
      <c r="AR16" s="852"/>
      <c r="AS16" s="852"/>
      <c r="AT16" s="852"/>
      <c r="AU16" s="853"/>
      <c r="AV16" s="853"/>
      <c r="AW16" s="853"/>
      <c r="AX16" s="853"/>
      <c r="AY16" s="854"/>
      <c r="AZ16" s="254"/>
      <c r="BA16" s="254"/>
      <c r="BB16" s="254"/>
      <c r="BC16" s="254"/>
      <c r="BD16" s="254"/>
      <c r="BE16" s="255"/>
      <c r="BF16" s="255"/>
      <c r="BG16" s="255"/>
      <c r="BH16" s="255"/>
      <c r="BI16" s="255"/>
      <c r="BJ16" s="255"/>
      <c r="BK16" s="255"/>
      <c r="BL16" s="255"/>
      <c r="BM16" s="255"/>
      <c r="BN16" s="255"/>
      <c r="BO16" s="255"/>
      <c r="BP16" s="255"/>
      <c r="BQ16" s="264">
        <v>10</v>
      </c>
      <c r="BR16" s="265"/>
      <c r="BS16" s="855"/>
      <c r="BT16" s="856"/>
      <c r="BU16" s="856"/>
      <c r="BV16" s="856"/>
      <c r="BW16" s="856"/>
      <c r="BX16" s="856"/>
      <c r="BY16" s="856"/>
      <c r="BZ16" s="856"/>
      <c r="CA16" s="856"/>
      <c r="CB16" s="856"/>
      <c r="CC16" s="856"/>
      <c r="CD16" s="856"/>
      <c r="CE16" s="856"/>
      <c r="CF16" s="856"/>
      <c r="CG16" s="857"/>
      <c r="CH16" s="868"/>
      <c r="CI16" s="869"/>
      <c r="CJ16" s="869"/>
      <c r="CK16" s="869"/>
      <c r="CL16" s="870"/>
      <c r="CM16" s="868"/>
      <c r="CN16" s="869"/>
      <c r="CO16" s="869"/>
      <c r="CP16" s="869"/>
      <c r="CQ16" s="870"/>
      <c r="CR16" s="868"/>
      <c r="CS16" s="869"/>
      <c r="CT16" s="869"/>
      <c r="CU16" s="869"/>
      <c r="CV16" s="870"/>
      <c r="CW16" s="868"/>
      <c r="CX16" s="869"/>
      <c r="CY16" s="869"/>
      <c r="CZ16" s="869"/>
      <c r="DA16" s="870"/>
      <c r="DB16" s="868"/>
      <c r="DC16" s="869"/>
      <c r="DD16" s="869"/>
      <c r="DE16" s="869"/>
      <c r="DF16" s="870"/>
      <c r="DG16" s="868"/>
      <c r="DH16" s="869"/>
      <c r="DI16" s="869"/>
      <c r="DJ16" s="869"/>
      <c r="DK16" s="870"/>
      <c r="DL16" s="868"/>
      <c r="DM16" s="869"/>
      <c r="DN16" s="869"/>
      <c r="DO16" s="869"/>
      <c r="DP16" s="870"/>
      <c r="DQ16" s="868"/>
      <c r="DR16" s="869"/>
      <c r="DS16" s="869"/>
      <c r="DT16" s="869"/>
      <c r="DU16" s="870"/>
      <c r="DV16" s="871"/>
      <c r="DW16" s="872"/>
      <c r="DX16" s="872"/>
      <c r="DY16" s="872"/>
      <c r="DZ16" s="873"/>
      <c r="EA16" s="256"/>
    </row>
    <row r="17" spans="1:131" s="257" customFormat="1" ht="26.25" customHeight="1" x14ac:dyDescent="0.15">
      <c r="A17" s="263">
        <v>11</v>
      </c>
      <c r="B17" s="842"/>
      <c r="C17" s="843"/>
      <c r="D17" s="843"/>
      <c r="E17" s="843"/>
      <c r="F17" s="843"/>
      <c r="G17" s="843"/>
      <c r="H17" s="843"/>
      <c r="I17" s="843"/>
      <c r="J17" s="843"/>
      <c r="K17" s="843"/>
      <c r="L17" s="843"/>
      <c r="M17" s="843"/>
      <c r="N17" s="843"/>
      <c r="O17" s="843"/>
      <c r="P17" s="844"/>
      <c r="Q17" s="845"/>
      <c r="R17" s="846"/>
      <c r="S17" s="846"/>
      <c r="T17" s="846"/>
      <c r="U17" s="846"/>
      <c r="V17" s="846"/>
      <c r="W17" s="846"/>
      <c r="X17" s="846"/>
      <c r="Y17" s="846"/>
      <c r="Z17" s="846"/>
      <c r="AA17" s="846"/>
      <c r="AB17" s="846"/>
      <c r="AC17" s="846"/>
      <c r="AD17" s="846"/>
      <c r="AE17" s="847"/>
      <c r="AF17" s="848"/>
      <c r="AG17" s="849"/>
      <c r="AH17" s="849"/>
      <c r="AI17" s="849"/>
      <c r="AJ17" s="850"/>
      <c r="AK17" s="851"/>
      <c r="AL17" s="852"/>
      <c r="AM17" s="852"/>
      <c r="AN17" s="852"/>
      <c r="AO17" s="852"/>
      <c r="AP17" s="852"/>
      <c r="AQ17" s="852"/>
      <c r="AR17" s="852"/>
      <c r="AS17" s="852"/>
      <c r="AT17" s="852"/>
      <c r="AU17" s="853"/>
      <c r="AV17" s="853"/>
      <c r="AW17" s="853"/>
      <c r="AX17" s="853"/>
      <c r="AY17" s="854"/>
      <c r="AZ17" s="254"/>
      <c r="BA17" s="254"/>
      <c r="BB17" s="254"/>
      <c r="BC17" s="254"/>
      <c r="BD17" s="254"/>
      <c r="BE17" s="255"/>
      <c r="BF17" s="255"/>
      <c r="BG17" s="255"/>
      <c r="BH17" s="255"/>
      <c r="BI17" s="255"/>
      <c r="BJ17" s="255"/>
      <c r="BK17" s="255"/>
      <c r="BL17" s="255"/>
      <c r="BM17" s="255"/>
      <c r="BN17" s="255"/>
      <c r="BO17" s="255"/>
      <c r="BP17" s="255"/>
      <c r="BQ17" s="264">
        <v>11</v>
      </c>
      <c r="BR17" s="265"/>
      <c r="BS17" s="855"/>
      <c r="BT17" s="856"/>
      <c r="BU17" s="856"/>
      <c r="BV17" s="856"/>
      <c r="BW17" s="856"/>
      <c r="BX17" s="856"/>
      <c r="BY17" s="856"/>
      <c r="BZ17" s="856"/>
      <c r="CA17" s="856"/>
      <c r="CB17" s="856"/>
      <c r="CC17" s="856"/>
      <c r="CD17" s="856"/>
      <c r="CE17" s="856"/>
      <c r="CF17" s="856"/>
      <c r="CG17" s="857"/>
      <c r="CH17" s="868"/>
      <c r="CI17" s="869"/>
      <c r="CJ17" s="869"/>
      <c r="CK17" s="869"/>
      <c r="CL17" s="870"/>
      <c r="CM17" s="868"/>
      <c r="CN17" s="869"/>
      <c r="CO17" s="869"/>
      <c r="CP17" s="869"/>
      <c r="CQ17" s="870"/>
      <c r="CR17" s="868"/>
      <c r="CS17" s="869"/>
      <c r="CT17" s="869"/>
      <c r="CU17" s="869"/>
      <c r="CV17" s="870"/>
      <c r="CW17" s="868"/>
      <c r="CX17" s="869"/>
      <c r="CY17" s="869"/>
      <c r="CZ17" s="869"/>
      <c r="DA17" s="870"/>
      <c r="DB17" s="868"/>
      <c r="DC17" s="869"/>
      <c r="DD17" s="869"/>
      <c r="DE17" s="869"/>
      <c r="DF17" s="870"/>
      <c r="DG17" s="868"/>
      <c r="DH17" s="869"/>
      <c r="DI17" s="869"/>
      <c r="DJ17" s="869"/>
      <c r="DK17" s="870"/>
      <c r="DL17" s="868"/>
      <c r="DM17" s="869"/>
      <c r="DN17" s="869"/>
      <c r="DO17" s="869"/>
      <c r="DP17" s="870"/>
      <c r="DQ17" s="868"/>
      <c r="DR17" s="869"/>
      <c r="DS17" s="869"/>
      <c r="DT17" s="869"/>
      <c r="DU17" s="870"/>
      <c r="DV17" s="871"/>
      <c r="DW17" s="872"/>
      <c r="DX17" s="872"/>
      <c r="DY17" s="872"/>
      <c r="DZ17" s="873"/>
      <c r="EA17" s="256"/>
    </row>
    <row r="18" spans="1:131" s="257" customFormat="1" ht="26.25" customHeight="1" x14ac:dyDescent="0.15">
      <c r="A18" s="263">
        <v>12</v>
      </c>
      <c r="B18" s="842"/>
      <c r="C18" s="843"/>
      <c r="D18" s="843"/>
      <c r="E18" s="843"/>
      <c r="F18" s="843"/>
      <c r="G18" s="843"/>
      <c r="H18" s="843"/>
      <c r="I18" s="843"/>
      <c r="J18" s="843"/>
      <c r="K18" s="843"/>
      <c r="L18" s="843"/>
      <c r="M18" s="843"/>
      <c r="N18" s="843"/>
      <c r="O18" s="843"/>
      <c r="P18" s="844"/>
      <c r="Q18" s="845"/>
      <c r="R18" s="846"/>
      <c r="S18" s="846"/>
      <c r="T18" s="846"/>
      <c r="U18" s="846"/>
      <c r="V18" s="846"/>
      <c r="W18" s="846"/>
      <c r="X18" s="846"/>
      <c r="Y18" s="846"/>
      <c r="Z18" s="846"/>
      <c r="AA18" s="846"/>
      <c r="AB18" s="846"/>
      <c r="AC18" s="846"/>
      <c r="AD18" s="846"/>
      <c r="AE18" s="847"/>
      <c r="AF18" s="848"/>
      <c r="AG18" s="849"/>
      <c r="AH18" s="849"/>
      <c r="AI18" s="849"/>
      <c r="AJ18" s="850"/>
      <c r="AK18" s="851"/>
      <c r="AL18" s="852"/>
      <c r="AM18" s="852"/>
      <c r="AN18" s="852"/>
      <c r="AO18" s="852"/>
      <c r="AP18" s="852"/>
      <c r="AQ18" s="852"/>
      <c r="AR18" s="852"/>
      <c r="AS18" s="852"/>
      <c r="AT18" s="852"/>
      <c r="AU18" s="853"/>
      <c r="AV18" s="853"/>
      <c r="AW18" s="853"/>
      <c r="AX18" s="853"/>
      <c r="AY18" s="854"/>
      <c r="AZ18" s="254"/>
      <c r="BA18" s="254"/>
      <c r="BB18" s="254"/>
      <c r="BC18" s="254"/>
      <c r="BD18" s="254"/>
      <c r="BE18" s="255"/>
      <c r="BF18" s="255"/>
      <c r="BG18" s="255"/>
      <c r="BH18" s="255"/>
      <c r="BI18" s="255"/>
      <c r="BJ18" s="255"/>
      <c r="BK18" s="255"/>
      <c r="BL18" s="255"/>
      <c r="BM18" s="255"/>
      <c r="BN18" s="255"/>
      <c r="BO18" s="255"/>
      <c r="BP18" s="255"/>
      <c r="BQ18" s="264">
        <v>12</v>
      </c>
      <c r="BR18" s="265"/>
      <c r="BS18" s="855"/>
      <c r="BT18" s="856"/>
      <c r="BU18" s="856"/>
      <c r="BV18" s="856"/>
      <c r="BW18" s="856"/>
      <c r="BX18" s="856"/>
      <c r="BY18" s="856"/>
      <c r="BZ18" s="856"/>
      <c r="CA18" s="856"/>
      <c r="CB18" s="856"/>
      <c r="CC18" s="856"/>
      <c r="CD18" s="856"/>
      <c r="CE18" s="856"/>
      <c r="CF18" s="856"/>
      <c r="CG18" s="857"/>
      <c r="CH18" s="868"/>
      <c r="CI18" s="869"/>
      <c r="CJ18" s="869"/>
      <c r="CK18" s="869"/>
      <c r="CL18" s="870"/>
      <c r="CM18" s="868"/>
      <c r="CN18" s="869"/>
      <c r="CO18" s="869"/>
      <c r="CP18" s="869"/>
      <c r="CQ18" s="870"/>
      <c r="CR18" s="868"/>
      <c r="CS18" s="869"/>
      <c r="CT18" s="869"/>
      <c r="CU18" s="869"/>
      <c r="CV18" s="870"/>
      <c r="CW18" s="868"/>
      <c r="CX18" s="869"/>
      <c r="CY18" s="869"/>
      <c r="CZ18" s="869"/>
      <c r="DA18" s="870"/>
      <c r="DB18" s="868"/>
      <c r="DC18" s="869"/>
      <c r="DD18" s="869"/>
      <c r="DE18" s="869"/>
      <c r="DF18" s="870"/>
      <c r="DG18" s="868"/>
      <c r="DH18" s="869"/>
      <c r="DI18" s="869"/>
      <c r="DJ18" s="869"/>
      <c r="DK18" s="870"/>
      <c r="DL18" s="868"/>
      <c r="DM18" s="869"/>
      <c r="DN18" s="869"/>
      <c r="DO18" s="869"/>
      <c r="DP18" s="870"/>
      <c r="DQ18" s="868"/>
      <c r="DR18" s="869"/>
      <c r="DS18" s="869"/>
      <c r="DT18" s="869"/>
      <c r="DU18" s="870"/>
      <c r="DV18" s="871"/>
      <c r="DW18" s="872"/>
      <c r="DX18" s="872"/>
      <c r="DY18" s="872"/>
      <c r="DZ18" s="873"/>
      <c r="EA18" s="256"/>
    </row>
    <row r="19" spans="1:131" s="257" customFormat="1" ht="26.25" customHeight="1" x14ac:dyDescent="0.15">
      <c r="A19" s="263">
        <v>13</v>
      </c>
      <c r="B19" s="842"/>
      <c r="C19" s="843"/>
      <c r="D19" s="843"/>
      <c r="E19" s="843"/>
      <c r="F19" s="843"/>
      <c r="G19" s="843"/>
      <c r="H19" s="843"/>
      <c r="I19" s="843"/>
      <c r="J19" s="843"/>
      <c r="K19" s="843"/>
      <c r="L19" s="843"/>
      <c r="M19" s="843"/>
      <c r="N19" s="843"/>
      <c r="O19" s="843"/>
      <c r="P19" s="844"/>
      <c r="Q19" s="845"/>
      <c r="R19" s="846"/>
      <c r="S19" s="846"/>
      <c r="T19" s="846"/>
      <c r="U19" s="846"/>
      <c r="V19" s="846"/>
      <c r="W19" s="846"/>
      <c r="X19" s="846"/>
      <c r="Y19" s="846"/>
      <c r="Z19" s="846"/>
      <c r="AA19" s="846"/>
      <c r="AB19" s="846"/>
      <c r="AC19" s="846"/>
      <c r="AD19" s="846"/>
      <c r="AE19" s="847"/>
      <c r="AF19" s="848"/>
      <c r="AG19" s="849"/>
      <c r="AH19" s="849"/>
      <c r="AI19" s="849"/>
      <c r="AJ19" s="850"/>
      <c r="AK19" s="851"/>
      <c r="AL19" s="852"/>
      <c r="AM19" s="852"/>
      <c r="AN19" s="852"/>
      <c r="AO19" s="852"/>
      <c r="AP19" s="852"/>
      <c r="AQ19" s="852"/>
      <c r="AR19" s="852"/>
      <c r="AS19" s="852"/>
      <c r="AT19" s="852"/>
      <c r="AU19" s="853"/>
      <c r="AV19" s="853"/>
      <c r="AW19" s="853"/>
      <c r="AX19" s="853"/>
      <c r="AY19" s="854"/>
      <c r="AZ19" s="254"/>
      <c r="BA19" s="254"/>
      <c r="BB19" s="254"/>
      <c r="BC19" s="254"/>
      <c r="BD19" s="254"/>
      <c r="BE19" s="255"/>
      <c r="BF19" s="255"/>
      <c r="BG19" s="255"/>
      <c r="BH19" s="255"/>
      <c r="BI19" s="255"/>
      <c r="BJ19" s="255"/>
      <c r="BK19" s="255"/>
      <c r="BL19" s="255"/>
      <c r="BM19" s="255"/>
      <c r="BN19" s="255"/>
      <c r="BO19" s="255"/>
      <c r="BP19" s="255"/>
      <c r="BQ19" s="264">
        <v>13</v>
      </c>
      <c r="BR19" s="265"/>
      <c r="BS19" s="855"/>
      <c r="BT19" s="856"/>
      <c r="BU19" s="856"/>
      <c r="BV19" s="856"/>
      <c r="BW19" s="856"/>
      <c r="BX19" s="856"/>
      <c r="BY19" s="856"/>
      <c r="BZ19" s="856"/>
      <c r="CA19" s="856"/>
      <c r="CB19" s="856"/>
      <c r="CC19" s="856"/>
      <c r="CD19" s="856"/>
      <c r="CE19" s="856"/>
      <c r="CF19" s="856"/>
      <c r="CG19" s="857"/>
      <c r="CH19" s="868"/>
      <c r="CI19" s="869"/>
      <c r="CJ19" s="869"/>
      <c r="CK19" s="869"/>
      <c r="CL19" s="870"/>
      <c r="CM19" s="868"/>
      <c r="CN19" s="869"/>
      <c r="CO19" s="869"/>
      <c r="CP19" s="869"/>
      <c r="CQ19" s="870"/>
      <c r="CR19" s="868"/>
      <c r="CS19" s="869"/>
      <c r="CT19" s="869"/>
      <c r="CU19" s="869"/>
      <c r="CV19" s="870"/>
      <c r="CW19" s="868"/>
      <c r="CX19" s="869"/>
      <c r="CY19" s="869"/>
      <c r="CZ19" s="869"/>
      <c r="DA19" s="870"/>
      <c r="DB19" s="868"/>
      <c r="DC19" s="869"/>
      <c r="DD19" s="869"/>
      <c r="DE19" s="869"/>
      <c r="DF19" s="870"/>
      <c r="DG19" s="868"/>
      <c r="DH19" s="869"/>
      <c r="DI19" s="869"/>
      <c r="DJ19" s="869"/>
      <c r="DK19" s="870"/>
      <c r="DL19" s="868"/>
      <c r="DM19" s="869"/>
      <c r="DN19" s="869"/>
      <c r="DO19" s="869"/>
      <c r="DP19" s="870"/>
      <c r="DQ19" s="868"/>
      <c r="DR19" s="869"/>
      <c r="DS19" s="869"/>
      <c r="DT19" s="869"/>
      <c r="DU19" s="870"/>
      <c r="DV19" s="871"/>
      <c r="DW19" s="872"/>
      <c r="DX19" s="872"/>
      <c r="DY19" s="872"/>
      <c r="DZ19" s="873"/>
      <c r="EA19" s="256"/>
    </row>
    <row r="20" spans="1:131" s="257" customFormat="1" ht="26.25" customHeight="1" x14ac:dyDescent="0.15">
      <c r="A20" s="263">
        <v>14</v>
      </c>
      <c r="B20" s="842"/>
      <c r="C20" s="843"/>
      <c r="D20" s="843"/>
      <c r="E20" s="843"/>
      <c r="F20" s="843"/>
      <c r="G20" s="843"/>
      <c r="H20" s="843"/>
      <c r="I20" s="843"/>
      <c r="J20" s="843"/>
      <c r="K20" s="843"/>
      <c r="L20" s="843"/>
      <c r="M20" s="843"/>
      <c r="N20" s="843"/>
      <c r="O20" s="843"/>
      <c r="P20" s="844"/>
      <c r="Q20" s="845"/>
      <c r="R20" s="846"/>
      <c r="S20" s="846"/>
      <c r="T20" s="846"/>
      <c r="U20" s="846"/>
      <c r="V20" s="846"/>
      <c r="W20" s="846"/>
      <c r="X20" s="846"/>
      <c r="Y20" s="846"/>
      <c r="Z20" s="846"/>
      <c r="AA20" s="846"/>
      <c r="AB20" s="846"/>
      <c r="AC20" s="846"/>
      <c r="AD20" s="846"/>
      <c r="AE20" s="847"/>
      <c r="AF20" s="848"/>
      <c r="AG20" s="849"/>
      <c r="AH20" s="849"/>
      <c r="AI20" s="849"/>
      <c r="AJ20" s="850"/>
      <c r="AK20" s="851"/>
      <c r="AL20" s="852"/>
      <c r="AM20" s="852"/>
      <c r="AN20" s="852"/>
      <c r="AO20" s="852"/>
      <c r="AP20" s="852"/>
      <c r="AQ20" s="852"/>
      <c r="AR20" s="852"/>
      <c r="AS20" s="852"/>
      <c r="AT20" s="852"/>
      <c r="AU20" s="853"/>
      <c r="AV20" s="853"/>
      <c r="AW20" s="853"/>
      <c r="AX20" s="853"/>
      <c r="AY20" s="854"/>
      <c r="AZ20" s="254"/>
      <c r="BA20" s="254"/>
      <c r="BB20" s="254"/>
      <c r="BC20" s="254"/>
      <c r="BD20" s="254"/>
      <c r="BE20" s="255"/>
      <c r="BF20" s="255"/>
      <c r="BG20" s="255"/>
      <c r="BH20" s="255"/>
      <c r="BI20" s="255"/>
      <c r="BJ20" s="255"/>
      <c r="BK20" s="255"/>
      <c r="BL20" s="255"/>
      <c r="BM20" s="255"/>
      <c r="BN20" s="255"/>
      <c r="BO20" s="255"/>
      <c r="BP20" s="255"/>
      <c r="BQ20" s="264">
        <v>14</v>
      </c>
      <c r="BR20" s="265"/>
      <c r="BS20" s="855"/>
      <c r="BT20" s="856"/>
      <c r="BU20" s="856"/>
      <c r="BV20" s="856"/>
      <c r="BW20" s="856"/>
      <c r="BX20" s="856"/>
      <c r="BY20" s="856"/>
      <c r="BZ20" s="856"/>
      <c r="CA20" s="856"/>
      <c r="CB20" s="856"/>
      <c r="CC20" s="856"/>
      <c r="CD20" s="856"/>
      <c r="CE20" s="856"/>
      <c r="CF20" s="856"/>
      <c r="CG20" s="857"/>
      <c r="CH20" s="868"/>
      <c r="CI20" s="869"/>
      <c r="CJ20" s="869"/>
      <c r="CK20" s="869"/>
      <c r="CL20" s="870"/>
      <c r="CM20" s="868"/>
      <c r="CN20" s="869"/>
      <c r="CO20" s="869"/>
      <c r="CP20" s="869"/>
      <c r="CQ20" s="870"/>
      <c r="CR20" s="868"/>
      <c r="CS20" s="869"/>
      <c r="CT20" s="869"/>
      <c r="CU20" s="869"/>
      <c r="CV20" s="870"/>
      <c r="CW20" s="868"/>
      <c r="CX20" s="869"/>
      <c r="CY20" s="869"/>
      <c r="CZ20" s="869"/>
      <c r="DA20" s="870"/>
      <c r="DB20" s="868"/>
      <c r="DC20" s="869"/>
      <c r="DD20" s="869"/>
      <c r="DE20" s="869"/>
      <c r="DF20" s="870"/>
      <c r="DG20" s="868"/>
      <c r="DH20" s="869"/>
      <c r="DI20" s="869"/>
      <c r="DJ20" s="869"/>
      <c r="DK20" s="870"/>
      <c r="DL20" s="868"/>
      <c r="DM20" s="869"/>
      <c r="DN20" s="869"/>
      <c r="DO20" s="869"/>
      <c r="DP20" s="870"/>
      <c r="DQ20" s="868"/>
      <c r="DR20" s="869"/>
      <c r="DS20" s="869"/>
      <c r="DT20" s="869"/>
      <c r="DU20" s="870"/>
      <c r="DV20" s="871"/>
      <c r="DW20" s="872"/>
      <c r="DX20" s="872"/>
      <c r="DY20" s="872"/>
      <c r="DZ20" s="873"/>
      <c r="EA20" s="256"/>
    </row>
    <row r="21" spans="1:131" s="257" customFormat="1" ht="26.25" customHeight="1" thickBot="1" x14ac:dyDescent="0.2">
      <c r="A21" s="263">
        <v>15</v>
      </c>
      <c r="B21" s="842"/>
      <c r="C21" s="843"/>
      <c r="D21" s="843"/>
      <c r="E21" s="843"/>
      <c r="F21" s="843"/>
      <c r="G21" s="843"/>
      <c r="H21" s="843"/>
      <c r="I21" s="843"/>
      <c r="J21" s="843"/>
      <c r="K21" s="843"/>
      <c r="L21" s="843"/>
      <c r="M21" s="843"/>
      <c r="N21" s="843"/>
      <c r="O21" s="843"/>
      <c r="P21" s="844"/>
      <c r="Q21" s="845"/>
      <c r="R21" s="846"/>
      <c r="S21" s="846"/>
      <c r="T21" s="846"/>
      <c r="U21" s="846"/>
      <c r="V21" s="846"/>
      <c r="W21" s="846"/>
      <c r="X21" s="846"/>
      <c r="Y21" s="846"/>
      <c r="Z21" s="846"/>
      <c r="AA21" s="846"/>
      <c r="AB21" s="846"/>
      <c r="AC21" s="846"/>
      <c r="AD21" s="846"/>
      <c r="AE21" s="847"/>
      <c r="AF21" s="848"/>
      <c r="AG21" s="849"/>
      <c r="AH21" s="849"/>
      <c r="AI21" s="849"/>
      <c r="AJ21" s="850"/>
      <c r="AK21" s="851"/>
      <c r="AL21" s="852"/>
      <c r="AM21" s="852"/>
      <c r="AN21" s="852"/>
      <c r="AO21" s="852"/>
      <c r="AP21" s="852"/>
      <c r="AQ21" s="852"/>
      <c r="AR21" s="852"/>
      <c r="AS21" s="852"/>
      <c r="AT21" s="852"/>
      <c r="AU21" s="853"/>
      <c r="AV21" s="853"/>
      <c r="AW21" s="853"/>
      <c r="AX21" s="853"/>
      <c r="AY21" s="854"/>
      <c r="AZ21" s="254"/>
      <c r="BA21" s="254"/>
      <c r="BB21" s="254"/>
      <c r="BC21" s="254"/>
      <c r="BD21" s="254"/>
      <c r="BE21" s="255"/>
      <c r="BF21" s="255"/>
      <c r="BG21" s="255"/>
      <c r="BH21" s="255"/>
      <c r="BI21" s="255"/>
      <c r="BJ21" s="255"/>
      <c r="BK21" s="255"/>
      <c r="BL21" s="255"/>
      <c r="BM21" s="255"/>
      <c r="BN21" s="255"/>
      <c r="BO21" s="255"/>
      <c r="BP21" s="255"/>
      <c r="BQ21" s="264">
        <v>15</v>
      </c>
      <c r="BR21" s="265"/>
      <c r="BS21" s="855"/>
      <c r="BT21" s="856"/>
      <c r="BU21" s="856"/>
      <c r="BV21" s="856"/>
      <c r="BW21" s="856"/>
      <c r="BX21" s="856"/>
      <c r="BY21" s="856"/>
      <c r="BZ21" s="856"/>
      <c r="CA21" s="856"/>
      <c r="CB21" s="856"/>
      <c r="CC21" s="856"/>
      <c r="CD21" s="856"/>
      <c r="CE21" s="856"/>
      <c r="CF21" s="856"/>
      <c r="CG21" s="857"/>
      <c r="CH21" s="868"/>
      <c r="CI21" s="869"/>
      <c r="CJ21" s="869"/>
      <c r="CK21" s="869"/>
      <c r="CL21" s="870"/>
      <c r="CM21" s="868"/>
      <c r="CN21" s="869"/>
      <c r="CO21" s="869"/>
      <c r="CP21" s="869"/>
      <c r="CQ21" s="870"/>
      <c r="CR21" s="868"/>
      <c r="CS21" s="869"/>
      <c r="CT21" s="869"/>
      <c r="CU21" s="869"/>
      <c r="CV21" s="870"/>
      <c r="CW21" s="868"/>
      <c r="CX21" s="869"/>
      <c r="CY21" s="869"/>
      <c r="CZ21" s="869"/>
      <c r="DA21" s="870"/>
      <c r="DB21" s="868"/>
      <c r="DC21" s="869"/>
      <c r="DD21" s="869"/>
      <c r="DE21" s="869"/>
      <c r="DF21" s="870"/>
      <c r="DG21" s="868"/>
      <c r="DH21" s="869"/>
      <c r="DI21" s="869"/>
      <c r="DJ21" s="869"/>
      <c r="DK21" s="870"/>
      <c r="DL21" s="868"/>
      <c r="DM21" s="869"/>
      <c r="DN21" s="869"/>
      <c r="DO21" s="869"/>
      <c r="DP21" s="870"/>
      <c r="DQ21" s="868"/>
      <c r="DR21" s="869"/>
      <c r="DS21" s="869"/>
      <c r="DT21" s="869"/>
      <c r="DU21" s="870"/>
      <c r="DV21" s="871"/>
      <c r="DW21" s="872"/>
      <c r="DX21" s="872"/>
      <c r="DY21" s="872"/>
      <c r="DZ21" s="873"/>
      <c r="EA21" s="256"/>
    </row>
    <row r="22" spans="1:131" s="257" customFormat="1" ht="26.25" customHeight="1" x14ac:dyDescent="0.15">
      <c r="A22" s="263">
        <v>16</v>
      </c>
      <c r="B22" s="842"/>
      <c r="C22" s="843"/>
      <c r="D22" s="843"/>
      <c r="E22" s="843"/>
      <c r="F22" s="843"/>
      <c r="G22" s="843"/>
      <c r="H22" s="843"/>
      <c r="I22" s="843"/>
      <c r="J22" s="843"/>
      <c r="K22" s="843"/>
      <c r="L22" s="843"/>
      <c r="M22" s="843"/>
      <c r="N22" s="843"/>
      <c r="O22" s="843"/>
      <c r="P22" s="844"/>
      <c r="Q22" s="874"/>
      <c r="R22" s="875"/>
      <c r="S22" s="875"/>
      <c r="T22" s="875"/>
      <c r="U22" s="875"/>
      <c r="V22" s="875"/>
      <c r="W22" s="875"/>
      <c r="X22" s="875"/>
      <c r="Y22" s="875"/>
      <c r="Z22" s="875"/>
      <c r="AA22" s="875"/>
      <c r="AB22" s="875"/>
      <c r="AC22" s="875"/>
      <c r="AD22" s="875"/>
      <c r="AE22" s="876"/>
      <c r="AF22" s="848"/>
      <c r="AG22" s="849"/>
      <c r="AH22" s="849"/>
      <c r="AI22" s="849"/>
      <c r="AJ22" s="850"/>
      <c r="AK22" s="889"/>
      <c r="AL22" s="890"/>
      <c r="AM22" s="890"/>
      <c r="AN22" s="890"/>
      <c r="AO22" s="890"/>
      <c r="AP22" s="890"/>
      <c r="AQ22" s="890"/>
      <c r="AR22" s="890"/>
      <c r="AS22" s="890"/>
      <c r="AT22" s="890"/>
      <c r="AU22" s="891"/>
      <c r="AV22" s="891"/>
      <c r="AW22" s="891"/>
      <c r="AX22" s="891"/>
      <c r="AY22" s="892"/>
      <c r="AZ22" s="893" t="s">
        <v>389</v>
      </c>
      <c r="BA22" s="893"/>
      <c r="BB22" s="893"/>
      <c r="BC22" s="893"/>
      <c r="BD22" s="894"/>
      <c r="BE22" s="255"/>
      <c r="BF22" s="255"/>
      <c r="BG22" s="255"/>
      <c r="BH22" s="255"/>
      <c r="BI22" s="255"/>
      <c r="BJ22" s="255"/>
      <c r="BK22" s="255"/>
      <c r="BL22" s="255"/>
      <c r="BM22" s="255"/>
      <c r="BN22" s="255"/>
      <c r="BO22" s="255"/>
      <c r="BP22" s="255"/>
      <c r="BQ22" s="264">
        <v>16</v>
      </c>
      <c r="BR22" s="265"/>
      <c r="BS22" s="855"/>
      <c r="BT22" s="856"/>
      <c r="BU22" s="856"/>
      <c r="BV22" s="856"/>
      <c r="BW22" s="856"/>
      <c r="BX22" s="856"/>
      <c r="BY22" s="856"/>
      <c r="BZ22" s="856"/>
      <c r="CA22" s="856"/>
      <c r="CB22" s="856"/>
      <c r="CC22" s="856"/>
      <c r="CD22" s="856"/>
      <c r="CE22" s="856"/>
      <c r="CF22" s="856"/>
      <c r="CG22" s="857"/>
      <c r="CH22" s="868"/>
      <c r="CI22" s="869"/>
      <c r="CJ22" s="869"/>
      <c r="CK22" s="869"/>
      <c r="CL22" s="870"/>
      <c r="CM22" s="868"/>
      <c r="CN22" s="869"/>
      <c r="CO22" s="869"/>
      <c r="CP22" s="869"/>
      <c r="CQ22" s="870"/>
      <c r="CR22" s="868"/>
      <c r="CS22" s="869"/>
      <c r="CT22" s="869"/>
      <c r="CU22" s="869"/>
      <c r="CV22" s="870"/>
      <c r="CW22" s="868"/>
      <c r="CX22" s="869"/>
      <c r="CY22" s="869"/>
      <c r="CZ22" s="869"/>
      <c r="DA22" s="870"/>
      <c r="DB22" s="868"/>
      <c r="DC22" s="869"/>
      <c r="DD22" s="869"/>
      <c r="DE22" s="869"/>
      <c r="DF22" s="870"/>
      <c r="DG22" s="868"/>
      <c r="DH22" s="869"/>
      <c r="DI22" s="869"/>
      <c r="DJ22" s="869"/>
      <c r="DK22" s="870"/>
      <c r="DL22" s="868"/>
      <c r="DM22" s="869"/>
      <c r="DN22" s="869"/>
      <c r="DO22" s="869"/>
      <c r="DP22" s="870"/>
      <c r="DQ22" s="868"/>
      <c r="DR22" s="869"/>
      <c r="DS22" s="869"/>
      <c r="DT22" s="869"/>
      <c r="DU22" s="870"/>
      <c r="DV22" s="871"/>
      <c r="DW22" s="872"/>
      <c r="DX22" s="872"/>
      <c r="DY22" s="872"/>
      <c r="DZ22" s="873"/>
      <c r="EA22" s="256"/>
    </row>
    <row r="23" spans="1:131" s="257" customFormat="1" ht="26.25" customHeight="1" thickBot="1" x14ac:dyDescent="0.2">
      <c r="A23" s="266" t="s">
        <v>390</v>
      </c>
      <c r="B23" s="877" t="s">
        <v>391</v>
      </c>
      <c r="C23" s="878"/>
      <c r="D23" s="878"/>
      <c r="E23" s="878"/>
      <c r="F23" s="878"/>
      <c r="G23" s="878"/>
      <c r="H23" s="878"/>
      <c r="I23" s="878"/>
      <c r="J23" s="878"/>
      <c r="K23" s="878"/>
      <c r="L23" s="878"/>
      <c r="M23" s="878"/>
      <c r="N23" s="878"/>
      <c r="O23" s="878"/>
      <c r="P23" s="879"/>
      <c r="Q23" s="880">
        <v>13090</v>
      </c>
      <c r="R23" s="881"/>
      <c r="S23" s="881"/>
      <c r="T23" s="881"/>
      <c r="U23" s="881"/>
      <c r="V23" s="881">
        <v>12644</v>
      </c>
      <c r="W23" s="881"/>
      <c r="X23" s="881"/>
      <c r="Y23" s="881"/>
      <c r="Z23" s="881"/>
      <c r="AA23" s="881">
        <v>446</v>
      </c>
      <c r="AB23" s="881"/>
      <c r="AC23" s="881"/>
      <c r="AD23" s="881"/>
      <c r="AE23" s="882"/>
      <c r="AF23" s="883">
        <v>277</v>
      </c>
      <c r="AG23" s="881"/>
      <c r="AH23" s="881"/>
      <c r="AI23" s="881"/>
      <c r="AJ23" s="884"/>
      <c r="AK23" s="885"/>
      <c r="AL23" s="886"/>
      <c r="AM23" s="886"/>
      <c r="AN23" s="886"/>
      <c r="AO23" s="886"/>
      <c r="AP23" s="881">
        <v>9859</v>
      </c>
      <c r="AQ23" s="881"/>
      <c r="AR23" s="881"/>
      <c r="AS23" s="881"/>
      <c r="AT23" s="881"/>
      <c r="AU23" s="887"/>
      <c r="AV23" s="887"/>
      <c r="AW23" s="887"/>
      <c r="AX23" s="887"/>
      <c r="AY23" s="888"/>
      <c r="AZ23" s="896" t="s">
        <v>392</v>
      </c>
      <c r="BA23" s="897"/>
      <c r="BB23" s="897"/>
      <c r="BC23" s="897"/>
      <c r="BD23" s="898"/>
      <c r="BE23" s="255"/>
      <c r="BF23" s="255"/>
      <c r="BG23" s="255"/>
      <c r="BH23" s="255"/>
      <c r="BI23" s="255"/>
      <c r="BJ23" s="255"/>
      <c r="BK23" s="255"/>
      <c r="BL23" s="255"/>
      <c r="BM23" s="255"/>
      <c r="BN23" s="255"/>
      <c r="BO23" s="255"/>
      <c r="BP23" s="255"/>
      <c r="BQ23" s="264">
        <v>17</v>
      </c>
      <c r="BR23" s="265"/>
      <c r="BS23" s="855"/>
      <c r="BT23" s="856"/>
      <c r="BU23" s="856"/>
      <c r="BV23" s="856"/>
      <c r="BW23" s="856"/>
      <c r="BX23" s="856"/>
      <c r="BY23" s="856"/>
      <c r="BZ23" s="856"/>
      <c r="CA23" s="856"/>
      <c r="CB23" s="856"/>
      <c r="CC23" s="856"/>
      <c r="CD23" s="856"/>
      <c r="CE23" s="856"/>
      <c r="CF23" s="856"/>
      <c r="CG23" s="857"/>
      <c r="CH23" s="868"/>
      <c r="CI23" s="869"/>
      <c r="CJ23" s="869"/>
      <c r="CK23" s="869"/>
      <c r="CL23" s="870"/>
      <c r="CM23" s="868"/>
      <c r="CN23" s="869"/>
      <c r="CO23" s="869"/>
      <c r="CP23" s="869"/>
      <c r="CQ23" s="870"/>
      <c r="CR23" s="868"/>
      <c r="CS23" s="869"/>
      <c r="CT23" s="869"/>
      <c r="CU23" s="869"/>
      <c r="CV23" s="870"/>
      <c r="CW23" s="868"/>
      <c r="CX23" s="869"/>
      <c r="CY23" s="869"/>
      <c r="CZ23" s="869"/>
      <c r="DA23" s="870"/>
      <c r="DB23" s="868"/>
      <c r="DC23" s="869"/>
      <c r="DD23" s="869"/>
      <c r="DE23" s="869"/>
      <c r="DF23" s="870"/>
      <c r="DG23" s="868"/>
      <c r="DH23" s="869"/>
      <c r="DI23" s="869"/>
      <c r="DJ23" s="869"/>
      <c r="DK23" s="870"/>
      <c r="DL23" s="868"/>
      <c r="DM23" s="869"/>
      <c r="DN23" s="869"/>
      <c r="DO23" s="869"/>
      <c r="DP23" s="870"/>
      <c r="DQ23" s="868"/>
      <c r="DR23" s="869"/>
      <c r="DS23" s="869"/>
      <c r="DT23" s="869"/>
      <c r="DU23" s="870"/>
      <c r="DV23" s="871"/>
      <c r="DW23" s="872"/>
      <c r="DX23" s="872"/>
      <c r="DY23" s="872"/>
      <c r="DZ23" s="873"/>
      <c r="EA23" s="256"/>
    </row>
    <row r="24" spans="1:131" s="257" customFormat="1" ht="26.25" customHeight="1" x14ac:dyDescent="0.15">
      <c r="A24" s="895" t="s">
        <v>393</v>
      </c>
      <c r="B24" s="895"/>
      <c r="C24" s="895"/>
      <c r="D24" s="895"/>
      <c r="E24" s="895"/>
      <c r="F24" s="895"/>
      <c r="G24" s="895"/>
      <c r="H24" s="895"/>
      <c r="I24" s="895"/>
      <c r="J24" s="895"/>
      <c r="K24" s="895"/>
      <c r="L24" s="895"/>
      <c r="M24" s="895"/>
      <c r="N24" s="895"/>
      <c r="O24" s="895"/>
      <c r="P24" s="895"/>
      <c r="Q24" s="895"/>
      <c r="R24" s="895"/>
      <c r="S24" s="895"/>
      <c r="T24" s="895"/>
      <c r="U24" s="895"/>
      <c r="V24" s="895"/>
      <c r="W24" s="895"/>
      <c r="X24" s="895"/>
      <c r="Y24" s="895"/>
      <c r="Z24" s="895"/>
      <c r="AA24" s="895"/>
      <c r="AB24" s="895"/>
      <c r="AC24" s="895"/>
      <c r="AD24" s="895"/>
      <c r="AE24" s="895"/>
      <c r="AF24" s="895"/>
      <c r="AG24" s="895"/>
      <c r="AH24" s="895"/>
      <c r="AI24" s="895"/>
      <c r="AJ24" s="895"/>
      <c r="AK24" s="895"/>
      <c r="AL24" s="895"/>
      <c r="AM24" s="895"/>
      <c r="AN24" s="895"/>
      <c r="AO24" s="895"/>
      <c r="AP24" s="895"/>
      <c r="AQ24" s="895"/>
      <c r="AR24" s="895"/>
      <c r="AS24" s="895"/>
      <c r="AT24" s="895"/>
      <c r="AU24" s="895"/>
      <c r="AV24" s="895"/>
      <c r="AW24" s="895"/>
      <c r="AX24" s="895"/>
      <c r="AY24" s="895"/>
      <c r="AZ24" s="254"/>
      <c r="BA24" s="254"/>
      <c r="BB24" s="254"/>
      <c r="BC24" s="254"/>
      <c r="BD24" s="254"/>
      <c r="BE24" s="255"/>
      <c r="BF24" s="255"/>
      <c r="BG24" s="255"/>
      <c r="BH24" s="255"/>
      <c r="BI24" s="255"/>
      <c r="BJ24" s="255"/>
      <c r="BK24" s="255"/>
      <c r="BL24" s="255"/>
      <c r="BM24" s="255"/>
      <c r="BN24" s="255"/>
      <c r="BO24" s="255"/>
      <c r="BP24" s="255"/>
      <c r="BQ24" s="264">
        <v>18</v>
      </c>
      <c r="BR24" s="265"/>
      <c r="BS24" s="855"/>
      <c r="BT24" s="856"/>
      <c r="BU24" s="856"/>
      <c r="BV24" s="856"/>
      <c r="BW24" s="856"/>
      <c r="BX24" s="856"/>
      <c r="BY24" s="856"/>
      <c r="BZ24" s="856"/>
      <c r="CA24" s="856"/>
      <c r="CB24" s="856"/>
      <c r="CC24" s="856"/>
      <c r="CD24" s="856"/>
      <c r="CE24" s="856"/>
      <c r="CF24" s="856"/>
      <c r="CG24" s="857"/>
      <c r="CH24" s="868"/>
      <c r="CI24" s="869"/>
      <c r="CJ24" s="869"/>
      <c r="CK24" s="869"/>
      <c r="CL24" s="870"/>
      <c r="CM24" s="868"/>
      <c r="CN24" s="869"/>
      <c r="CO24" s="869"/>
      <c r="CP24" s="869"/>
      <c r="CQ24" s="870"/>
      <c r="CR24" s="868"/>
      <c r="CS24" s="869"/>
      <c r="CT24" s="869"/>
      <c r="CU24" s="869"/>
      <c r="CV24" s="870"/>
      <c r="CW24" s="868"/>
      <c r="CX24" s="869"/>
      <c r="CY24" s="869"/>
      <c r="CZ24" s="869"/>
      <c r="DA24" s="870"/>
      <c r="DB24" s="868"/>
      <c r="DC24" s="869"/>
      <c r="DD24" s="869"/>
      <c r="DE24" s="869"/>
      <c r="DF24" s="870"/>
      <c r="DG24" s="868"/>
      <c r="DH24" s="869"/>
      <c r="DI24" s="869"/>
      <c r="DJ24" s="869"/>
      <c r="DK24" s="870"/>
      <c r="DL24" s="868"/>
      <c r="DM24" s="869"/>
      <c r="DN24" s="869"/>
      <c r="DO24" s="869"/>
      <c r="DP24" s="870"/>
      <c r="DQ24" s="868"/>
      <c r="DR24" s="869"/>
      <c r="DS24" s="869"/>
      <c r="DT24" s="869"/>
      <c r="DU24" s="870"/>
      <c r="DV24" s="871"/>
      <c r="DW24" s="872"/>
      <c r="DX24" s="872"/>
      <c r="DY24" s="872"/>
      <c r="DZ24" s="873"/>
      <c r="EA24" s="256"/>
    </row>
    <row r="25" spans="1:131" s="249" customFormat="1" ht="26.25" customHeight="1" thickBot="1" x14ac:dyDescent="0.2">
      <c r="A25" s="836" t="s">
        <v>394</v>
      </c>
      <c r="B25" s="836"/>
      <c r="C25" s="836"/>
      <c r="D25" s="836"/>
      <c r="E25" s="836"/>
      <c r="F25" s="836"/>
      <c r="G25" s="836"/>
      <c r="H25" s="836"/>
      <c r="I25" s="836"/>
      <c r="J25" s="836"/>
      <c r="K25" s="836"/>
      <c r="L25" s="836"/>
      <c r="M25" s="836"/>
      <c r="N25" s="836"/>
      <c r="O25" s="836"/>
      <c r="P25" s="836"/>
      <c r="Q25" s="836"/>
      <c r="R25" s="836"/>
      <c r="S25" s="836"/>
      <c r="T25" s="836"/>
      <c r="U25" s="836"/>
      <c r="V25" s="836"/>
      <c r="W25" s="836"/>
      <c r="X25" s="836"/>
      <c r="Y25" s="836"/>
      <c r="Z25" s="836"/>
      <c r="AA25" s="836"/>
      <c r="AB25" s="836"/>
      <c r="AC25" s="836"/>
      <c r="AD25" s="836"/>
      <c r="AE25" s="836"/>
      <c r="AF25" s="836"/>
      <c r="AG25" s="836"/>
      <c r="AH25" s="836"/>
      <c r="AI25" s="836"/>
      <c r="AJ25" s="836"/>
      <c r="AK25" s="836"/>
      <c r="AL25" s="836"/>
      <c r="AM25" s="836"/>
      <c r="AN25" s="836"/>
      <c r="AO25" s="836"/>
      <c r="AP25" s="836"/>
      <c r="AQ25" s="836"/>
      <c r="AR25" s="836"/>
      <c r="AS25" s="836"/>
      <c r="AT25" s="836"/>
      <c r="AU25" s="836"/>
      <c r="AV25" s="836"/>
      <c r="AW25" s="836"/>
      <c r="AX25" s="836"/>
      <c r="AY25" s="836"/>
      <c r="AZ25" s="836"/>
      <c r="BA25" s="836"/>
      <c r="BB25" s="836"/>
      <c r="BC25" s="836"/>
      <c r="BD25" s="836"/>
      <c r="BE25" s="836"/>
      <c r="BF25" s="836"/>
      <c r="BG25" s="836"/>
      <c r="BH25" s="836"/>
      <c r="BI25" s="836"/>
      <c r="BJ25" s="254"/>
      <c r="BK25" s="254"/>
      <c r="BL25" s="254"/>
      <c r="BM25" s="254"/>
      <c r="BN25" s="254"/>
      <c r="BO25" s="267"/>
      <c r="BP25" s="267"/>
      <c r="BQ25" s="264">
        <v>19</v>
      </c>
      <c r="BR25" s="265"/>
      <c r="BS25" s="855"/>
      <c r="BT25" s="856"/>
      <c r="BU25" s="856"/>
      <c r="BV25" s="856"/>
      <c r="BW25" s="856"/>
      <c r="BX25" s="856"/>
      <c r="BY25" s="856"/>
      <c r="BZ25" s="856"/>
      <c r="CA25" s="856"/>
      <c r="CB25" s="856"/>
      <c r="CC25" s="856"/>
      <c r="CD25" s="856"/>
      <c r="CE25" s="856"/>
      <c r="CF25" s="856"/>
      <c r="CG25" s="857"/>
      <c r="CH25" s="868"/>
      <c r="CI25" s="869"/>
      <c r="CJ25" s="869"/>
      <c r="CK25" s="869"/>
      <c r="CL25" s="870"/>
      <c r="CM25" s="868"/>
      <c r="CN25" s="869"/>
      <c r="CO25" s="869"/>
      <c r="CP25" s="869"/>
      <c r="CQ25" s="870"/>
      <c r="CR25" s="868"/>
      <c r="CS25" s="869"/>
      <c r="CT25" s="869"/>
      <c r="CU25" s="869"/>
      <c r="CV25" s="870"/>
      <c r="CW25" s="868"/>
      <c r="CX25" s="869"/>
      <c r="CY25" s="869"/>
      <c r="CZ25" s="869"/>
      <c r="DA25" s="870"/>
      <c r="DB25" s="868"/>
      <c r="DC25" s="869"/>
      <c r="DD25" s="869"/>
      <c r="DE25" s="869"/>
      <c r="DF25" s="870"/>
      <c r="DG25" s="868"/>
      <c r="DH25" s="869"/>
      <c r="DI25" s="869"/>
      <c r="DJ25" s="869"/>
      <c r="DK25" s="870"/>
      <c r="DL25" s="868"/>
      <c r="DM25" s="869"/>
      <c r="DN25" s="869"/>
      <c r="DO25" s="869"/>
      <c r="DP25" s="870"/>
      <c r="DQ25" s="868"/>
      <c r="DR25" s="869"/>
      <c r="DS25" s="869"/>
      <c r="DT25" s="869"/>
      <c r="DU25" s="870"/>
      <c r="DV25" s="871"/>
      <c r="DW25" s="872"/>
      <c r="DX25" s="872"/>
      <c r="DY25" s="872"/>
      <c r="DZ25" s="873"/>
      <c r="EA25" s="248"/>
    </row>
    <row r="26" spans="1:131" s="249" customFormat="1" ht="26.25" customHeight="1" x14ac:dyDescent="0.15">
      <c r="A26" s="827" t="s">
        <v>371</v>
      </c>
      <c r="B26" s="828"/>
      <c r="C26" s="828"/>
      <c r="D26" s="828"/>
      <c r="E26" s="828"/>
      <c r="F26" s="828"/>
      <c r="G26" s="828"/>
      <c r="H26" s="828"/>
      <c r="I26" s="828"/>
      <c r="J26" s="828"/>
      <c r="K26" s="828"/>
      <c r="L26" s="828"/>
      <c r="M26" s="828"/>
      <c r="N26" s="828"/>
      <c r="O26" s="828"/>
      <c r="P26" s="829"/>
      <c r="Q26" s="804" t="s">
        <v>395</v>
      </c>
      <c r="R26" s="805"/>
      <c r="S26" s="805"/>
      <c r="T26" s="805"/>
      <c r="U26" s="806"/>
      <c r="V26" s="804" t="s">
        <v>396</v>
      </c>
      <c r="W26" s="805"/>
      <c r="X26" s="805"/>
      <c r="Y26" s="805"/>
      <c r="Z26" s="806"/>
      <c r="AA26" s="804" t="s">
        <v>397</v>
      </c>
      <c r="AB26" s="805"/>
      <c r="AC26" s="805"/>
      <c r="AD26" s="805"/>
      <c r="AE26" s="805"/>
      <c r="AF26" s="899" t="s">
        <v>398</v>
      </c>
      <c r="AG26" s="900"/>
      <c r="AH26" s="900"/>
      <c r="AI26" s="900"/>
      <c r="AJ26" s="901"/>
      <c r="AK26" s="805" t="s">
        <v>399</v>
      </c>
      <c r="AL26" s="805"/>
      <c r="AM26" s="805"/>
      <c r="AN26" s="805"/>
      <c r="AO26" s="806"/>
      <c r="AP26" s="804" t="s">
        <v>400</v>
      </c>
      <c r="AQ26" s="805"/>
      <c r="AR26" s="805"/>
      <c r="AS26" s="805"/>
      <c r="AT26" s="806"/>
      <c r="AU26" s="804" t="s">
        <v>401</v>
      </c>
      <c r="AV26" s="805"/>
      <c r="AW26" s="805"/>
      <c r="AX26" s="805"/>
      <c r="AY26" s="806"/>
      <c r="AZ26" s="804" t="s">
        <v>402</v>
      </c>
      <c r="BA26" s="805"/>
      <c r="BB26" s="805"/>
      <c r="BC26" s="805"/>
      <c r="BD26" s="806"/>
      <c r="BE26" s="804" t="s">
        <v>378</v>
      </c>
      <c r="BF26" s="805"/>
      <c r="BG26" s="805"/>
      <c r="BH26" s="805"/>
      <c r="BI26" s="816"/>
      <c r="BJ26" s="254"/>
      <c r="BK26" s="254"/>
      <c r="BL26" s="254"/>
      <c r="BM26" s="254"/>
      <c r="BN26" s="254"/>
      <c r="BO26" s="267"/>
      <c r="BP26" s="267"/>
      <c r="BQ26" s="264">
        <v>20</v>
      </c>
      <c r="BR26" s="265"/>
      <c r="BS26" s="855"/>
      <c r="BT26" s="856"/>
      <c r="BU26" s="856"/>
      <c r="BV26" s="856"/>
      <c r="BW26" s="856"/>
      <c r="BX26" s="856"/>
      <c r="BY26" s="856"/>
      <c r="BZ26" s="856"/>
      <c r="CA26" s="856"/>
      <c r="CB26" s="856"/>
      <c r="CC26" s="856"/>
      <c r="CD26" s="856"/>
      <c r="CE26" s="856"/>
      <c r="CF26" s="856"/>
      <c r="CG26" s="857"/>
      <c r="CH26" s="868"/>
      <c r="CI26" s="869"/>
      <c r="CJ26" s="869"/>
      <c r="CK26" s="869"/>
      <c r="CL26" s="870"/>
      <c r="CM26" s="868"/>
      <c r="CN26" s="869"/>
      <c r="CO26" s="869"/>
      <c r="CP26" s="869"/>
      <c r="CQ26" s="870"/>
      <c r="CR26" s="868"/>
      <c r="CS26" s="869"/>
      <c r="CT26" s="869"/>
      <c r="CU26" s="869"/>
      <c r="CV26" s="870"/>
      <c r="CW26" s="868"/>
      <c r="CX26" s="869"/>
      <c r="CY26" s="869"/>
      <c r="CZ26" s="869"/>
      <c r="DA26" s="870"/>
      <c r="DB26" s="868"/>
      <c r="DC26" s="869"/>
      <c r="DD26" s="869"/>
      <c r="DE26" s="869"/>
      <c r="DF26" s="870"/>
      <c r="DG26" s="868"/>
      <c r="DH26" s="869"/>
      <c r="DI26" s="869"/>
      <c r="DJ26" s="869"/>
      <c r="DK26" s="870"/>
      <c r="DL26" s="868"/>
      <c r="DM26" s="869"/>
      <c r="DN26" s="869"/>
      <c r="DO26" s="869"/>
      <c r="DP26" s="870"/>
      <c r="DQ26" s="868"/>
      <c r="DR26" s="869"/>
      <c r="DS26" s="869"/>
      <c r="DT26" s="869"/>
      <c r="DU26" s="870"/>
      <c r="DV26" s="871"/>
      <c r="DW26" s="872"/>
      <c r="DX26" s="872"/>
      <c r="DY26" s="872"/>
      <c r="DZ26" s="873"/>
      <c r="EA26" s="248"/>
    </row>
    <row r="27" spans="1:131" s="249" customFormat="1" ht="26.25" customHeight="1" thickBot="1" x14ac:dyDescent="0.2">
      <c r="A27" s="830"/>
      <c r="B27" s="831"/>
      <c r="C27" s="831"/>
      <c r="D27" s="831"/>
      <c r="E27" s="831"/>
      <c r="F27" s="831"/>
      <c r="G27" s="831"/>
      <c r="H27" s="831"/>
      <c r="I27" s="831"/>
      <c r="J27" s="831"/>
      <c r="K27" s="831"/>
      <c r="L27" s="831"/>
      <c r="M27" s="831"/>
      <c r="N27" s="831"/>
      <c r="O27" s="831"/>
      <c r="P27" s="832"/>
      <c r="Q27" s="807"/>
      <c r="R27" s="808"/>
      <c r="S27" s="808"/>
      <c r="T27" s="808"/>
      <c r="U27" s="809"/>
      <c r="V27" s="807"/>
      <c r="W27" s="808"/>
      <c r="X27" s="808"/>
      <c r="Y27" s="808"/>
      <c r="Z27" s="809"/>
      <c r="AA27" s="807"/>
      <c r="AB27" s="808"/>
      <c r="AC27" s="808"/>
      <c r="AD27" s="808"/>
      <c r="AE27" s="808"/>
      <c r="AF27" s="902"/>
      <c r="AG27" s="903"/>
      <c r="AH27" s="903"/>
      <c r="AI27" s="903"/>
      <c r="AJ27" s="904"/>
      <c r="AK27" s="808"/>
      <c r="AL27" s="808"/>
      <c r="AM27" s="808"/>
      <c r="AN27" s="808"/>
      <c r="AO27" s="809"/>
      <c r="AP27" s="807"/>
      <c r="AQ27" s="808"/>
      <c r="AR27" s="808"/>
      <c r="AS27" s="808"/>
      <c r="AT27" s="809"/>
      <c r="AU27" s="807"/>
      <c r="AV27" s="808"/>
      <c r="AW27" s="808"/>
      <c r="AX27" s="808"/>
      <c r="AY27" s="809"/>
      <c r="AZ27" s="807"/>
      <c r="BA27" s="808"/>
      <c r="BB27" s="808"/>
      <c r="BC27" s="808"/>
      <c r="BD27" s="809"/>
      <c r="BE27" s="807"/>
      <c r="BF27" s="808"/>
      <c r="BG27" s="808"/>
      <c r="BH27" s="808"/>
      <c r="BI27" s="817"/>
      <c r="BJ27" s="254"/>
      <c r="BK27" s="254"/>
      <c r="BL27" s="254"/>
      <c r="BM27" s="254"/>
      <c r="BN27" s="254"/>
      <c r="BO27" s="267"/>
      <c r="BP27" s="267"/>
      <c r="BQ27" s="264">
        <v>21</v>
      </c>
      <c r="BR27" s="265"/>
      <c r="BS27" s="855"/>
      <c r="BT27" s="856"/>
      <c r="BU27" s="856"/>
      <c r="BV27" s="856"/>
      <c r="BW27" s="856"/>
      <c r="BX27" s="856"/>
      <c r="BY27" s="856"/>
      <c r="BZ27" s="856"/>
      <c r="CA27" s="856"/>
      <c r="CB27" s="856"/>
      <c r="CC27" s="856"/>
      <c r="CD27" s="856"/>
      <c r="CE27" s="856"/>
      <c r="CF27" s="856"/>
      <c r="CG27" s="857"/>
      <c r="CH27" s="868"/>
      <c r="CI27" s="869"/>
      <c r="CJ27" s="869"/>
      <c r="CK27" s="869"/>
      <c r="CL27" s="870"/>
      <c r="CM27" s="868"/>
      <c r="CN27" s="869"/>
      <c r="CO27" s="869"/>
      <c r="CP27" s="869"/>
      <c r="CQ27" s="870"/>
      <c r="CR27" s="868"/>
      <c r="CS27" s="869"/>
      <c r="CT27" s="869"/>
      <c r="CU27" s="869"/>
      <c r="CV27" s="870"/>
      <c r="CW27" s="868"/>
      <c r="CX27" s="869"/>
      <c r="CY27" s="869"/>
      <c r="CZ27" s="869"/>
      <c r="DA27" s="870"/>
      <c r="DB27" s="868"/>
      <c r="DC27" s="869"/>
      <c r="DD27" s="869"/>
      <c r="DE27" s="869"/>
      <c r="DF27" s="870"/>
      <c r="DG27" s="868"/>
      <c r="DH27" s="869"/>
      <c r="DI27" s="869"/>
      <c r="DJ27" s="869"/>
      <c r="DK27" s="870"/>
      <c r="DL27" s="868"/>
      <c r="DM27" s="869"/>
      <c r="DN27" s="869"/>
      <c r="DO27" s="869"/>
      <c r="DP27" s="870"/>
      <c r="DQ27" s="868"/>
      <c r="DR27" s="869"/>
      <c r="DS27" s="869"/>
      <c r="DT27" s="869"/>
      <c r="DU27" s="870"/>
      <c r="DV27" s="871"/>
      <c r="DW27" s="872"/>
      <c r="DX27" s="872"/>
      <c r="DY27" s="872"/>
      <c r="DZ27" s="873"/>
      <c r="EA27" s="248"/>
    </row>
    <row r="28" spans="1:131" s="249" customFormat="1" ht="26.25" customHeight="1" thickTop="1" x14ac:dyDescent="0.15">
      <c r="A28" s="268">
        <v>1</v>
      </c>
      <c r="B28" s="818" t="s">
        <v>403</v>
      </c>
      <c r="C28" s="819"/>
      <c r="D28" s="819"/>
      <c r="E28" s="819"/>
      <c r="F28" s="819"/>
      <c r="G28" s="819"/>
      <c r="H28" s="819"/>
      <c r="I28" s="819"/>
      <c r="J28" s="819"/>
      <c r="K28" s="819"/>
      <c r="L28" s="819"/>
      <c r="M28" s="819"/>
      <c r="N28" s="819"/>
      <c r="O28" s="819"/>
      <c r="P28" s="820"/>
      <c r="Q28" s="908">
        <v>2270</v>
      </c>
      <c r="R28" s="909"/>
      <c r="S28" s="909"/>
      <c r="T28" s="909"/>
      <c r="U28" s="909"/>
      <c r="V28" s="909">
        <v>2254</v>
      </c>
      <c r="W28" s="909"/>
      <c r="X28" s="909"/>
      <c r="Y28" s="909"/>
      <c r="Z28" s="909"/>
      <c r="AA28" s="909">
        <v>16</v>
      </c>
      <c r="AB28" s="909"/>
      <c r="AC28" s="909"/>
      <c r="AD28" s="909"/>
      <c r="AE28" s="910"/>
      <c r="AF28" s="911">
        <v>16</v>
      </c>
      <c r="AG28" s="909"/>
      <c r="AH28" s="909"/>
      <c r="AI28" s="909"/>
      <c r="AJ28" s="912"/>
      <c r="AK28" s="913">
        <v>229</v>
      </c>
      <c r="AL28" s="914"/>
      <c r="AM28" s="914"/>
      <c r="AN28" s="914"/>
      <c r="AO28" s="914"/>
      <c r="AP28" s="905" t="s">
        <v>598</v>
      </c>
      <c r="AQ28" s="905"/>
      <c r="AR28" s="905"/>
      <c r="AS28" s="905"/>
      <c r="AT28" s="905"/>
      <c r="AU28" s="905" t="s">
        <v>598</v>
      </c>
      <c r="AV28" s="905"/>
      <c r="AW28" s="905"/>
      <c r="AX28" s="905"/>
      <c r="AY28" s="905"/>
      <c r="AZ28" s="905" t="s">
        <v>598</v>
      </c>
      <c r="BA28" s="905"/>
      <c r="BB28" s="905"/>
      <c r="BC28" s="905"/>
      <c r="BD28" s="905"/>
      <c r="BE28" s="906"/>
      <c r="BF28" s="906"/>
      <c r="BG28" s="906"/>
      <c r="BH28" s="906"/>
      <c r="BI28" s="907"/>
      <c r="BJ28" s="254"/>
      <c r="BK28" s="254"/>
      <c r="BL28" s="254"/>
      <c r="BM28" s="254"/>
      <c r="BN28" s="254"/>
      <c r="BO28" s="267"/>
      <c r="BP28" s="267"/>
      <c r="BQ28" s="264">
        <v>22</v>
      </c>
      <c r="BR28" s="265"/>
      <c r="BS28" s="855"/>
      <c r="BT28" s="856"/>
      <c r="BU28" s="856"/>
      <c r="BV28" s="856"/>
      <c r="BW28" s="856"/>
      <c r="BX28" s="856"/>
      <c r="BY28" s="856"/>
      <c r="BZ28" s="856"/>
      <c r="CA28" s="856"/>
      <c r="CB28" s="856"/>
      <c r="CC28" s="856"/>
      <c r="CD28" s="856"/>
      <c r="CE28" s="856"/>
      <c r="CF28" s="856"/>
      <c r="CG28" s="857"/>
      <c r="CH28" s="868"/>
      <c r="CI28" s="869"/>
      <c r="CJ28" s="869"/>
      <c r="CK28" s="869"/>
      <c r="CL28" s="870"/>
      <c r="CM28" s="868"/>
      <c r="CN28" s="869"/>
      <c r="CO28" s="869"/>
      <c r="CP28" s="869"/>
      <c r="CQ28" s="870"/>
      <c r="CR28" s="868"/>
      <c r="CS28" s="869"/>
      <c r="CT28" s="869"/>
      <c r="CU28" s="869"/>
      <c r="CV28" s="870"/>
      <c r="CW28" s="868"/>
      <c r="CX28" s="869"/>
      <c r="CY28" s="869"/>
      <c r="CZ28" s="869"/>
      <c r="DA28" s="870"/>
      <c r="DB28" s="868"/>
      <c r="DC28" s="869"/>
      <c r="DD28" s="869"/>
      <c r="DE28" s="869"/>
      <c r="DF28" s="870"/>
      <c r="DG28" s="868"/>
      <c r="DH28" s="869"/>
      <c r="DI28" s="869"/>
      <c r="DJ28" s="869"/>
      <c r="DK28" s="870"/>
      <c r="DL28" s="868"/>
      <c r="DM28" s="869"/>
      <c r="DN28" s="869"/>
      <c r="DO28" s="869"/>
      <c r="DP28" s="870"/>
      <c r="DQ28" s="868"/>
      <c r="DR28" s="869"/>
      <c r="DS28" s="869"/>
      <c r="DT28" s="869"/>
      <c r="DU28" s="870"/>
      <c r="DV28" s="871"/>
      <c r="DW28" s="872"/>
      <c r="DX28" s="872"/>
      <c r="DY28" s="872"/>
      <c r="DZ28" s="873"/>
      <c r="EA28" s="248"/>
    </row>
    <row r="29" spans="1:131" s="249" customFormat="1" ht="26.25" customHeight="1" x14ac:dyDescent="0.15">
      <c r="A29" s="268">
        <v>2</v>
      </c>
      <c r="B29" s="842" t="s">
        <v>404</v>
      </c>
      <c r="C29" s="843"/>
      <c r="D29" s="843"/>
      <c r="E29" s="843"/>
      <c r="F29" s="843"/>
      <c r="G29" s="843"/>
      <c r="H29" s="843"/>
      <c r="I29" s="843"/>
      <c r="J29" s="843"/>
      <c r="K29" s="843"/>
      <c r="L29" s="843"/>
      <c r="M29" s="843"/>
      <c r="N29" s="843"/>
      <c r="O29" s="843"/>
      <c r="P29" s="844"/>
      <c r="Q29" s="845">
        <v>2222</v>
      </c>
      <c r="R29" s="846"/>
      <c r="S29" s="846"/>
      <c r="T29" s="846"/>
      <c r="U29" s="846"/>
      <c r="V29" s="846">
        <v>2183</v>
      </c>
      <c r="W29" s="846"/>
      <c r="X29" s="846"/>
      <c r="Y29" s="846"/>
      <c r="Z29" s="846"/>
      <c r="AA29" s="846">
        <v>39</v>
      </c>
      <c r="AB29" s="846"/>
      <c r="AC29" s="846"/>
      <c r="AD29" s="846"/>
      <c r="AE29" s="847"/>
      <c r="AF29" s="848">
        <v>39</v>
      </c>
      <c r="AG29" s="849"/>
      <c r="AH29" s="849"/>
      <c r="AI29" s="849"/>
      <c r="AJ29" s="850"/>
      <c r="AK29" s="917">
        <v>412</v>
      </c>
      <c r="AL29" s="918"/>
      <c r="AM29" s="918"/>
      <c r="AN29" s="918"/>
      <c r="AO29" s="918"/>
      <c r="AP29" s="919" t="s">
        <v>598</v>
      </c>
      <c r="AQ29" s="919"/>
      <c r="AR29" s="919"/>
      <c r="AS29" s="919"/>
      <c r="AT29" s="919"/>
      <c r="AU29" s="919" t="s">
        <v>598</v>
      </c>
      <c r="AV29" s="919"/>
      <c r="AW29" s="919"/>
      <c r="AX29" s="919"/>
      <c r="AY29" s="919"/>
      <c r="AZ29" s="919" t="s">
        <v>598</v>
      </c>
      <c r="BA29" s="919"/>
      <c r="BB29" s="919"/>
      <c r="BC29" s="919"/>
      <c r="BD29" s="919"/>
      <c r="BE29" s="915"/>
      <c r="BF29" s="915"/>
      <c r="BG29" s="915"/>
      <c r="BH29" s="915"/>
      <c r="BI29" s="916"/>
      <c r="BJ29" s="254"/>
      <c r="BK29" s="254"/>
      <c r="BL29" s="254"/>
      <c r="BM29" s="254"/>
      <c r="BN29" s="254"/>
      <c r="BO29" s="267"/>
      <c r="BP29" s="267"/>
      <c r="BQ29" s="264">
        <v>23</v>
      </c>
      <c r="BR29" s="265"/>
      <c r="BS29" s="855"/>
      <c r="BT29" s="856"/>
      <c r="BU29" s="856"/>
      <c r="BV29" s="856"/>
      <c r="BW29" s="856"/>
      <c r="BX29" s="856"/>
      <c r="BY29" s="856"/>
      <c r="BZ29" s="856"/>
      <c r="CA29" s="856"/>
      <c r="CB29" s="856"/>
      <c r="CC29" s="856"/>
      <c r="CD29" s="856"/>
      <c r="CE29" s="856"/>
      <c r="CF29" s="856"/>
      <c r="CG29" s="857"/>
      <c r="CH29" s="868"/>
      <c r="CI29" s="869"/>
      <c r="CJ29" s="869"/>
      <c r="CK29" s="869"/>
      <c r="CL29" s="870"/>
      <c r="CM29" s="868"/>
      <c r="CN29" s="869"/>
      <c r="CO29" s="869"/>
      <c r="CP29" s="869"/>
      <c r="CQ29" s="870"/>
      <c r="CR29" s="868"/>
      <c r="CS29" s="869"/>
      <c r="CT29" s="869"/>
      <c r="CU29" s="869"/>
      <c r="CV29" s="870"/>
      <c r="CW29" s="868"/>
      <c r="CX29" s="869"/>
      <c r="CY29" s="869"/>
      <c r="CZ29" s="869"/>
      <c r="DA29" s="870"/>
      <c r="DB29" s="868"/>
      <c r="DC29" s="869"/>
      <c r="DD29" s="869"/>
      <c r="DE29" s="869"/>
      <c r="DF29" s="870"/>
      <c r="DG29" s="868"/>
      <c r="DH29" s="869"/>
      <c r="DI29" s="869"/>
      <c r="DJ29" s="869"/>
      <c r="DK29" s="870"/>
      <c r="DL29" s="868"/>
      <c r="DM29" s="869"/>
      <c r="DN29" s="869"/>
      <c r="DO29" s="869"/>
      <c r="DP29" s="870"/>
      <c r="DQ29" s="868"/>
      <c r="DR29" s="869"/>
      <c r="DS29" s="869"/>
      <c r="DT29" s="869"/>
      <c r="DU29" s="870"/>
      <c r="DV29" s="871"/>
      <c r="DW29" s="872"/>
      <c r="DX29" s="872"/>
      <c r="DY29" s="872"/>
      <c r="DZ29" s="873"/>
      <c r="EA29" s="248"/>
    </row>
    <row r="30" spans="1:131" s="249" customFormat="1" ht="26.25" customHeight="1" x14ac:dyDescent="0.15">
      <c r="A30" s="268">
        <v>3</v>
      </c>
      <c r="B30" s="842" t="s">
        <v>405</v>
      </c>
      <c r="C30" s="843"/>
      <c r="D30" s="843"/>
      <c r="E30" s="843"/>
      <c r="F30" s="843"/>
      <c r="G30" s="843"/>
      <c r="H30" s="843"/>
      <c r="I30" s="843"/>
      <c r="J30" s="843"/>
      <c r="K30" s="843"/>
      <c r="L30" s="843"/>
      <c r="M30" s="843"/>
      <c r="N30" s="843"/>
      <c r="O30" s="843"/>
      <c r="P30" s="844"/>
      <c r="Q30" s="845">
        <v>247</v>
      </c>
      <c r="R30" s="846"/>
      <c r="S30" s="846"/>
      <c r="T30" s="846"/>
      <c r="U30" s="846"/>
      <c r="V30" s="846">
        <v>246</v>
      </c>
      <c r="W30" s="846"/>
      <c r="X30" s="846"/>
      <c r="Y30" s="846"/>
      <c r="Z30" s="846"/>
      <c r="AA30" s="846">
        <v>1</v>
      </c>
      <c r="AB30" s="846"/>
      <c r="AC30" s="846"/>
      <c r="AD30" s="846"/>
      <c r="AE30" s="847"/>
      <c r="AF30" s="848">
        <v>1</v>
      </c>
      <c r="AG30" s="849"/>
      <c r="AH30" s="849"/>
      <c r="AI30" s="849"/>
      <c r="AJ30" s="850"/>
      <c r="AK30" s="917">
        <v>102</v>
      </c>
      <c r="AL30" s="918"/>
      <c r="AM30" s="918"/>
      <c r="AN30" s="918"/>
      <c r="AO30" s="918"/>
      <c r="AP30" s="919" t="s">
        <v>598</v>
      </c>
      <c r="AQ30" s="919"/>
      <c r="AR30" s="919"/>
      <c r="AS30" s="919"/>
      <c r="AT30" s="919"/>
      <c r="AU30" s="919" t="s">
        <v>598</v>
      </c>
      <c r="AV30" s="919"/>
      <c r="AW30" s="919"/>
      <c r="AX30" s="919"/>
      <c r="AY30" s="919"/>
      <c r="AZ30" s="919" t="s">
        <v>598</v>
      </c>
      <c r="BA30" s="919"/>
      <c r="BB30" s="919"/>
      <c r="BC30" s="919"/>
      <c r="BD30" s="919"/>
      <c r="BE30" s="915"/>
      <c r="BF30" s="915"/>
      <c r="BG30" s="915"/>
      <c r="BH30" s="915"/>
      <c r="BI30" s="916"/>
      <c r="BJ30" s="254"/>
      <c r="BK30" s="254"/>
      <c r="BL30" s="254"/>
      <c r="BM30" s="254"/>
      <c r="BN30" s="254"/>
      <c r="BO30" s="267"/>
      <c r="BP30" s="267"/>
      <c r="BQ30" s="264">
        <v>24</v>
      </c>
      <c r="BR30" s="265"/>
      <c r="BS30" s="855"/>
      <c r="BT30" s="856"/>
      <c r="BU30" s="856"/>
      <c r="BV30" s="856"/>
      <c r="BW30" s="856"/>
      <c r="BX30" s="856"/>
      <c r="BY30" s="856"/>
      <c r="BZ30" s="856"/>
      <c r="CA30" s="856"/>
      <c r="CB30" s="856"/>
      <c r="CC30" s="856"/>
      <c r="CD30" s="856"/>
      <c r="CE30" s="856"/>
      <c r="CF30" s="856"/>
      <c r="CG30" s="857"/>
      <c r="CH30" s="868"/>
      <c r="CI30" s="869"/>
      <c r="CJ30" s="869"/>
      <c r="CK30" s="869"/>
      <c r="CL30" s="870"/>
      <c r="CM30" s="868"/>
      <c r="CN30" s="869"/>
      <c r="CO30" s="869"/>
      <c r="CP30" s="869"/>
      <c r="CQ30" s="870"/>
      <c r="CR30" s="868"/>
      <c r="CS30" s="869"/>
      <c r="CT30" s="869"/>
      <c r="CU30" s="869"/>
      <c r="CV30" s="870"/>
      <c r="CW30" s="868"/>
      <c r="CX30" s="869"/>
      <c r="CY30" s="869"/>
      <c r="CZ30" s="869"/>
      <c r="DA30" s="870"/>
      <c r="DB30" s="868"/>
      <c r="DC30" s="869"/>
      <c r="DD30" s="869"/>
      <c r="DE30" s="869"/>
      <c r="DF30" s="870"/>
      <c r="DG30" s="868"/>
      <c r="DH30" s="869"/>
      <c r="DI30" s="869"/>
      <c r="DJ30" s="869"/>
      <c r="DK30" s="870"/>
      <c r="DL30" s="868"/>
      <c r="DM30" s="869"/>
      <c r="DN30" s="869"/>
      <c r="DO30" s="869"/>
      <c r="DP30" s="870"/>
      <c r="DQ30" s="868"/>
      <c r="DR30" s="869"/>
      <c r="DS30" s="869"/>
      <c r="DT30" s="869"/>
      <c r="DU30" s="870"/>
      <c r="DV30" s="871"/>
      <c r="DW30" s="872"/>
      <c r="DX30" s="872"/>
      <c r="DY30" s="872"/>
      <c r="DZ30" s="873"/>
      <c r="EA30" s="248"/>
    </row>
    <row r="31" spans="1:131" s="249" customFormat="1" ht="26.25" customHeight="1" x14ac:dyDescent="0.15">
      <c r="A31" s="268">
        <v>4</v>
      </c>
      <c r="B31" s="842" t="s">
        <v>406</v>
      </c>
      <c r="C31" s="843"/>
      <c r="D31" s="843"/>
      <c r="E31" s="843"/>
      <c r="F31" s="843"/>
      <c r="G31" s="843"/>
      <c r="H31" s="843"/>
      <c r="I31" s="843"/>
      <c r="J31" s="843"/>
      <c r="K31" s="843"/>
      <c r="L31" s="843"/>
      <c r="M31" s="843"/>
      <c r="N31" s="843"/>
      <c r="O31" s="843"/>
      <c r="P31" s="844"/>
      <c r="Q31" s="845">
        <v>1</v>
      </c>
      <c r="R31" s="846"/>
      <c r="S31" s="846"/>
      <c r="T31" s="846"/>
      <c r="U31" s="846"/>
      <c r="V31" s="846">
        <v>1</v>
      </c>
      <c r="W31" s="846"/>
      <c r="X31" s="846"/>
      <c r="Y31" s="846"/>
      <c r="Z31" s="846"/>
      <c r="AA31" s="846">
        <v>0</v>
      </c>
      <c r="AB31" s="846"/>
      <c r="AC31" s="846"/>
      <c r="AD31" s="846"/>
      <c r="AE31" s="847"/>
      <c r="AF31" s="848">
        <v>0</v>
      </c>
      <c r="AG31" s="849"/>
      <c r="AH31" s="849"/>
      <c r="AI31" s="849"/>
      <c r="AJ31" s="850"/>
      <c r="AK31" s="919" t="s">
        <v>598</v>
      </c>
      <c r="AL31" s="919"/>
      <c r="AM31" s="919"/>
      <c r="AN31" s="919"/>
      <c r="AO31" s="919"/>
      <c r="AP31" s="919" t="s">
        <v>598</v>
      </c>
      <c r="AQ31" s="919"/>
      <c r="AR31" s="919"/>
      <c r="AS31" s="919"/>
      <c r="AT31" s="919"/>
      <c r="AU31" s="919" t="s">
        <v>598</v>
      </c>
      <c r="AV31" s="919"/>
      <c r="AW31" s="919"/>
      <c r="AX31" s="919"/>
      <c r="AY31" s="919"/>
      <c r="AZ31" s="919" t="s">
        <v>598</v>
      </c>
      <c r="BA31" s="919"/>
      <c r="BB31" s="919"/>
      <c r="BC31" s="919"/>
      <c r="BD31" s="919"/>
      <c r="BE31" s="915"/>
      <c r="BF31" s="915"/>
      <c r="BG31" s="915"/>
      <c r="BH31" s="915"/>
      <c r="BI31" s="916"/>
      <c r="BJ31" s="254"/>
      <c r="BK31" s="254"/>
      <c r="BL31" s="254"/>
      <c r="BM31" s="254"/>
      <c r="BN31" s="254"/>
      <c r="BO31" s="267"/>
      <c r="BP31" s="267"/>
      <c r="BQ31" s="264">
        <v>25</v>
      </c>
      <c r="BR31" s="265"/>
      <c r="BS31" s="855"/>
      <c r="BT31" s="856"/>
      <c r="BU31" s="856"/>
      <c r="BV31" s="856"/>
      <c r="BW31" s="856"/>
      <c r="BX31" s="856"/>
      <c r="BY31" s="856"/>
      <c r="BZ31" s="856"/>
      <c r="CA31" s="856"/>
      <c r="CB31" s="856"/>
      <c r="CC31" s="856"/>
      <c r="CD31" s="856"/>
      <c r="CE31" s="856"/>
      <c r="CF31" s="856"/>
      <c r="CG31" s="857"/>
      <c r="CH31" s="868"/>
      <c r="CI31" s="869"/>
      <c r="CJ31" s="869"/>
      <c r="CK31" s="869"/>
      <c r="CL31" s="870"/>
      <c r="CM31" s="868"/>
      <c r="CN31" s="869"/>
      <c r="CO31" s="869"/>
      <c r="CP31" s="869"/>
      <c r="CQ31" s="870"/>
      <c r="CR31" s="868"/>
      <c r="CS31" s="869"/>
      <c r="CT31" s="869"/>
      <c r="CU31" s="869"/>
      <c r="CV31" s="870"/>
      <c r="CW31" s="868"/>
      <c r="CX31" s="869"/>
      <c r="CY31" s="869"/>
      <c r="CZ31" s="869"/>
      <c r="DA31" s="870"/>
      <c r="DB31" s="868"/>
      <c r="DC31" s="869"/>
      <c r="DD31" s="869"/>
      <c r="DE31" s="869"/>
      <c r="DF31" s="870"/>
      <c r="DG31" s="868"/>
      <c r="DH31" s="869"/>
      <c r="DI31" s="869"/>
      <c r="DJ31" s="869"/>
      <c r="DK31" s="870"/>
      <c r="DL31" s="868"/>
      <c r="DM31" s="869"/>
      <c r="DN31" s="869"/>
      <c r="DO31" s="869"/>
      <c r="DP31" s="870"/>
      <c r="DQ31" s="868"/>
      <c r="DR31" s="869"/>
      <c r="DS31" s="869"/>
      <c r="DT31" s="869"/>
      <c r="DU31" s="870"/>
      <c r="DV31" s="871"/>
      <c r="DW31" s="872"/>
      <c r="DX31" s="872"/>
      <c r="DY31" s="872"/>
      <c r="DZ31" s="873"/>
      <c r="EA31" s="248"/>
    </row>
    <row r="32" spans="1:131" s="249" customFormat="1" ht="26.25" customHeight="1" x14ac:dyDescent="0.15">
      <c r="A32" s="268">
        <v>5</v>
      </c>
      <c r="B32" s="842" t="s">
        <v>407</v>
      </c>
      <c r="C32" s="843"/>
      <c r="D32" s="843"/>
      <c r="E32" s="843"/>
      <c r="F32" s="843"/>
      <c r="G32" s="843"/>
      <c r="H32" s="843"/>
      <c r="I32" s="843"/>
      <c r="J32" s="843"/>
      <c r="K32" s="843"/>
      <c r="L32" s="843"/>
      <c r="M32" s="843"/>
      <c r="N32" s="843"/>
      <c r="O32" s="843"/>
      <c r="P32" s="844"/>
      <c r="Q32" s="845">
        <v>445</v>
      </c>
      <c r="R32" s="846"/>
      <c r="S32" s="846"/>
      <c r="T32" s="846"/>
      <c r="U32" s="846"/>
      <c r="V32" s="846">
        <v>424</v>
      </c>
      <c r="W32" s="846"/>
      <c r="X32" s="846"/>
      <c r="Y32" s="846"/>
      <c r="Z32" s="846"/>
      <c r="AA32" s="846">
        <v>21</v>
      </c>
      <c r="AB32" s="846"/>
      <c r="AC32" s="846"/>
      <c r="AD32" s="846"/>
      <c r="AE32" s="847"/>
      <c r="AF32" s="848">
        <v>316</v>
      </c>
      <c r="AG32" s="849"/>
      <c r="AH32" s="849"/>
      <c r="AI32" s="849"/>
      <c r="AJ32" s="850"/>
      <c r="AK32" s="917">
        <v>54</v>
      </c>
      <c r="AL32" s="918"/>
      <c r="AM32" s="918"/>
      <c r="AN32" s="918"/>
      <c r="AO32" s="918"/>
      <c r="AP32" s="918">
        <v>1683</v>
      </c>
      <c r="AQ32" s="918"/>
      <c r="AR32" s="918"/>
      <c r="AS32" s="918"/>
      <c r="AT32" s="918"/>
      <c r="AU32" s="918">
        <v>72</v>
      </c>
      <c r="AV32" s="918"/>
      <c r="AW32" s="918"/>
      <c r="AX32" s="918"/>
      <c r="AY32" s="918"/>
      <c r="AZ32" s="919" t="s">
        <v>598</v>
      </c>
      <c r="BA32" s="919"/>
      <c r="BB32" s="919"/>
      <c r="BC32" s="919"/>
      <c r="BD32" s="919"/>
      <c r="BE32" s="915" t="s">
        <v>408</v>
      </c>
      <c r="BF32" s="915"/>
      <c r="BG32" s="915"/>
      <c r="BH32" s="915"/>
      <c r="BI32" s="916"/>
      <c r="BJ32" s="254"/>
      <c r="BK32" s="254"/>
      <c r="BL32" s="254"/>
      <c r="BM32" s="254"/>
      <c r="BN32" s="254"/>
      <c r="BO32" s="267"/>
      <c r="BP32" s="267"/>
      <c r="BQ32" s="264">
        <v>26</v>
      </c>
      <c r="BR32" s="265"/>
      <c r="BS32" s="855"/>
      <c r="BT32" s="856"/>
      <c r="BU32" s="856"/>
      <c r="BV32" s="856"/>
      <c r="BW32" s="856"/>
      <c r="BX32" s="856"/>
      <c r="BY32" s="856"/>
      <c r="BZ32" s="856"/>
      <c r="CA32" s="856"/>
      <c r="CB32" s="856"/>
      <c r="CC32" s="856"/>
      <c r="CD32" s="856"/>
      <c r="CE32" s="856"/>
      <c r="CF32" s="856"/>
      <c r="CG32" s="857"/>
      <c r="CH32" s="868"/>
      <c r="CI32" s="869"/>
      <c r="CJ32" s="869"/>
      <c r="CK32" s="869"/>
      <c r="CL32" s="870"/>
      <c r="CM32" s="868"/>
      <c r="CN32" s="869"/>
      <c r="CO32" s="869"/>
      <c r="CP32" s="869"/>
      <c r="CQ32" s="870"/>
      <c r="CR32" s="868"/>
      <c r="CS32" s="869"/>
      <c r="CT32" s="869"/>
      <c r="CU32" s="869"/>
      <c r="CV32" s="870"/>
      <c r="CW32" s="868"/>
      <c r="CX32" s="869"/>
      <c r="CY32" s="869"/>
      <c r="CZ32" s="869"/>
      <c r="DA32" s="870"/>
      <c r="DB32" s="868"/>
      <c r="DC32" s="869"/>
      <c r="DD32" s="869"/>
      <c r="DE32" s="869"/>
      <c r="DF32" s="870"/>
      <c r="DG32" s="868"/>
      <c r="DH32" s="869"/>
      <c r="DI32" s="869"/>
      <c r="DJ32" s="869"/>
      <c r="DK32" s="870"/>
      <c r="DL32" s="868"/>
      <c r="DM32" s="869"/>
      <c r="DN32" s="869"/>
      <c r="DO32" s="869"/>
      <c r="DP32" s="870"/>
      <c r="DQ32" s="868"/>
      <c r="DR32" s="869"/>
      <c r="DS32" s="869"/>
      <c r="DT32" s="869"/>
      <c r="DU32" s="870"/>
      <c r="DV32" s="871"/>
      <c r="DW32" s="872"/>
      <c r="DX32" s="872"/>
      <c r="DY32" s="872"/>
      <c r="DZ32" s="873"/>
      <c r="EA32" s="248"/>
    </row>
    <row r="33" spans="1:131" s="249" customFormat="1" ht="26.25" customHeight="1" x14ac:dyDescent="0.15">
      <c r="A33" s="268">
        <v>6</v>
      </c>
      <c r="B33" s="842" t="s">
        <v>409</v>
      </c>
      <c r="C33" s="843"/>
      <c r="D33" s="843"/>
      <c r="E33" s="843"/>
      <c r="F33" s="843"/>
      <c r="G33" s="843"/>
      <c r="H33" s="843"/>
      <c r="I33" s="843"/>
      <c r="J33" s="843"/>
      <c r="K33" s="843"/>
      <c r="L33" s="843"/>
      <c r="M33" s="843"/>
      <c r="N33" s="843"/>
      <c r="O33" s="843"/>
      <c r="P33" s="844"/>
      <c r="Q33" s="845">
        <v>1</v>
      </c>
      <c r="R33" s="846"/>
      <c r="S33" s="846"/>
      <c r="T33" s="846"/>
      <c r="U33" s="846"/>
      <c r="V33" s="846">
        <v>1</v>
      </c>
      <c r="W33" s="846"/>
      <c r="X33" s="846"/>
      <c r="Y33" s="846"/>
      <c r="Z33" s="846"/>
      <c r="AA33" s="846">
        <v>0</v>
      </c>
      <c r="AB33" s="846"/>
      <c r="AC33" s="846"/>
      <c r="AD33" s="846"/>
      <c r="AE33" s="847"/>
      <c r="AF33" s="848">
        <v>0</v>
      </c>
      <c r="AG33" s="849"/>
      <c r="AH33" s="849"/>
      <c r="AI33" s="849"/>
      <c r="AJ33" s="850"/>
      <c r="AK33" s="919" t="s">
        <v>598</v>
      </c>
      <c r="AL33" s="919"/>
      <c r="AM33" s="919"/>
      <c r="AN33" s="919"/>
      <c r="AO33" s="919"/>
      <c r="AP33" s="919" t="s">
        <v>598</v>
      </c>
      <c r="AQ33" s="919"/>
      <c r="AR33" s="919"/>
      <c r="AS33" s="919"/>
      <c r="AT33" s="919"/>
      <c r="AU33" s="919" t="s">
        <v>598</v>
      </c>
      <c r="AV33" s="919"/>
      <c r="AW33" s="919"/>
      <c r="AX33" s="919"/>
      <c r="AY33" s="919"/>
      <c r="AZ33" s="919" t="s">
        <v>598</v>
      </c>
      <c r="BA33" s="919"/>
      <c r="BB33" s="919"/>
      <c r="BC33" s="919"/>
      <c r="BD33" s="919"/>
      <c r="BE33" s="915" t="s">
        <v>410</v>
      </c>
      <c r="BF33" s="915"/>
      <c r="BG33" s="915"/>
      <c r="BH33" s="915"/>
      <c r="BI33" s="916"/>
      <c r="BJ33" s="254"/>
      <c r="BK33" s="254"/>
      <c r="BL33" s="254"/>
      <c r="BM33" s="254"/>
      <c r="BN33" s="254"/>
      <c r="BO33" s="267"/>
      <c r="BP33" s="267"/>
      <c r="BQ33" s="264">
        <v>27</v>
      </c>
      <c r="BR33" s="265"/>
      <c r="BS33" s="855"/>
      <c r="BT33" s="856"/>
      <c r="BU33" s="856"/>
      <c r="BV33" s="856"/>
      <c r="BW33" s="856"/>
      <c r="BX33" s="856"/>
      <c r="BY33" s="856"/>
      <c r="BZ33" s="856"/>
      <c r="CA33" s="856"/>
      <c r="CB33" s="856"/>
      <c r="CC33" s="856"/>
      <c r="CD33" s="856"/>
      <c r="CE33" s="856"/>
      <c r="CF33" s="856"/>
      <c r="CG33" s="857"/>
      <c r="CH33" s="868"/>
      <c r="CI33" s="869"/>
      <c r="CJ33" s="869"/>
      <c r="CK33" s="869"/>
      <c r="CL33" s="870"/>
      <c r="CM33" s="868"/>
      <c r="CN33" s="869"/>
      <c r="CO33" s="869"/>
      <c r="CP33" s="869"/>
      <c r="CQ33" s="870"/>
      <c r="CR33" s="868"/>
      <c r="CS33" s="869"/>
      <c r="CT33" s="869"/>
      <c r="CU33" s="869"/>
      <c r="CV33" s="870"/>
      <c r="CW33" s="868"/>
      <c r="CX33" s="869"/>
      <c r="CY33" s="869"/>
      <c r="CZ33" s="869"/>
      <c r="DA33" s="870"/>
      <c r="DB33" s="868"/>
      <c r="DC33" s="869"/>
      <c r="DD33" s="869"/>
      <c r="DE33" s="869"/>
      <c r="DF33" s="870"/>
      <c r="DG33" s="868"/>
      <c r="DH33" s="869"/>
      <c r="DI33" s="869"/>
      <c r="DJ33" s="869"/>
      <c r="DK33" s="870"/>
      <c r="DL33" s="868"/>
      <c r="DM33" s="869"/>
      <c r="DN33" s="869"/>
      <c r="DO33" s="869"/>
      <c r="DP33" s="870"/>
      <c r="DQ33" s="868"/>
      <c r="DR33" s="869"/>
      <c r="DS33" s="869"/>
      <c r="DT33" s="869"/>
      <c r="DU33" s="870"/>
      <c r="DV33" s="871"/>
      <c r="DW33" s="872"/>
      <c r="DX33" s="872"/>
      <c r="DY33" s="872"/>
      <c r="DZ33" s="873"/>
      <c r="EA33" s="248"/>
    </row>
    <row r="34" spans="1:131" s="249" customFormat="1" ht="26.25" customHeight="1" x14ac:dyDescent="0.15">
      <c r="A34" s="268">
        <v>7</v>
      </c>
      <c r="B34" s="842"/>
      <c r="C34" s="843"/>
      <c r="D34" s="843"/>
      <c r="E34" s="843"/>
      <c r="F34" s="843"/>
      <c r="G34" s="843"/>
      <c r="H34" s="843"/>
      <c r="I34" s="843"/>
      <c r="J34" s="843"/>
      <c r="K34" s="843"/>
      <c r="L34" s="843"/>
      <c r="M34" s="843"/>
      <c r="N34" s="843"/>
      <c r="O34" s="843"/>
      <c r="P34" s="844"/>
      <c r="Q34" s="845"/>
      <c r="R34" s="846"/>
      <c r="S34" s="846"/>
      <c r="T34" s="846"/>
      <c r="U34" s="846"/>
      <c r="V34" s="846"/>
      <c r="W34" s="846"/>
      <c r="X34" s="846"/>
      <c r="Y34" s="846"/>
      <c r="Z34" s="846"/>
      <c r="AA34" s="846"/>
      <c r="AB34" s="846"/>
      <c r="AC34" s="846"/>
      <c r="AD34" s="846"/>
      <c r="AE34" s="847"/>
      <c r="AF34" s="848"/>
      <c r="AG34" s="849"/>
      <c r="AH34" s="849"/>
      <c r="AI34" s="849"/>
      <c r="AJ34" s="850"/>
      <c r="AK34" s="917"/>
      <c r="AL34" s="918"/>
      <c r="AM34" s="918"/>
      <c r="AN34" s="918"/>
      <c r="AO34" s="918"/>
      <c r="AP34" s="918"/>
      <c r="AQ34" s="918"/>
      <c r="AR34" s="918"/>
      <c r="AS34" s="918"/>
      <c r="AT34" s="918"/>
      <c r="AU34" s="918"/>
      <c r="AV34" s="918"/>
      <c r="AW34" s="918"/>
      <c r="AX34" s="918"/>
      <c r="AY34" s="918"/>
      <c r="AZ34" s="919"/>
      <c r="BA34" s="919"/>
      <c r="BB34" s="919"/>
      <c r="BC34" s="919"/>
      <c r="BD34" s="919"/>
      <c r="BE34" s="915"/>
      <c r="BF34" s="915"/>
      <c r="BG34" s="915"/>
      <c r="BH34" s="915"/>
      <c r="BI34" s="916"/>
      <c r="BJ34" s="254"/>
      <c r="BK34" s="254"/>
      <c r="BL34" s="254"/>
      <c r="BM34" s="254"/>
      <c r="BN34" s="254"/>
      <c r="BO34" s="267"/>
      <c r="BP34" s="267"/>
      <c r="BQ34" s="264">
        <v>28</v>
      </c>
      <c r="BR34" s="265"/>
      <c r="BS34" s="855"/>
      <c r="BT34" s="856"/>
      <c r="BU34" s="856"/>
      <c r="BV34" s="856"/>
      <c r="BW34" s="856"/>
      <c r="BX34" s="856"/>
      <c r="BY34" s="856"/>
      <c r="BZ34" s="856"/>
      <c r="CA34" s="856"/>
      <c r="CB34" s="856"/>
      <c r="CC34" s="856"/>
      <c r="CD34" s="856"/>
      <c r="CE34" s="856"/>
      <c r="CF34" s="856"/>
      <c r="CG34" s="857"/>
      <c r="CH34" s="868"/>
      <c r="CI34" s="869"/>
      <c r="CJ34" s="869"/>
      <c r="CK34" s="869"/>
      <c r="CL34" s="870"/>
      <c r="CM34" s="868"/>
      <c r="CN34" s="869"/>
      <c r="CO34" s="869"/>
      <c r="CP34" s="869"/>
      <c r="CQ34" s="870"/>
      <c r="CR34" s="868"/>
      <c r="CS34" s="869"/>
      <c r="CT34" s="869"/>
      <c r="CU34" s="869"/>
      <c r="CV34" s="870"/>
      <c r="CW34" s="868"/>
      <c r="CX34" s="869"/>
      <c r="CY34" s="869"/>
      <c r="CZ34" s="869"/>
      <c r="DA34" s="870"/>
      <c r="DB34" s="868"/>
      <c r="DC34" s="869"/>
      <c r="DD34" s="869"/>
      <c r="DE34" s="869"/>
      <c r="DF34" s="870"/>
      <c r="DG34" s="868"/>
      <c r="DH34" s="869"/>
      <c r="DI34" s="869"/>
      <c r="DJ34" s="869"/>
      <c r="DK34" s="870"/>
      <c r="DL34" s="868"/>
      <c r="DM34" s="869"/>
      <c r="DN34" s="869"/>
      <c r="DO34" s="869"/>
      <c r="DP34" s="870"/>
      <c r="DQ34" s="868"/>
      <c r="DR34" s="869"/>
      <c r="DS34" s="869"/>
      <c r="DT34" s="869"/>
      <c r="DU34" s="870"/>
      <c r="DV34" s="871"/>
      <c r="DW34" s="872"/>
      <c r="DX34" s="872"/>
      <c r="DY34" s="872"/>
      <c r="DZ34" s="873"/>
      <c r="EA34" s="248"/>
    </row>
    <row r="35" spans="1:131" s="249" customFormat="1" ht="26.25" customHeight="1" x14ac:dyDescent="0.15">
      <c r="A35" s="268">
        <v>8</v>
      </c>
      <c r="B35" s="842"/>
      <c r="C35" s="843"/>
      <c r="D35" s="843"/>
      <c r="E35" s="843"/>
      <c r="F35" s="843"/>
      <c r="G35" s="843"/>
      <c r="H35" s="843"/>
      <c r="I35" s="843"/>
      <c r="J35" s="843"/>
      <c r="K35" s="843"/>
      <c r="L35" s="843"/>
      <c r="M35" s="843"/>
      <c r="N35" s="843"/>
      <c r="O35" s="843"/>
      <c r="P35" s="844"/>
      <c r="Q35" s="845"/>
      <c r="R35" s="846"/>
      <c r="S35" s="846"/>
      <c r="T35" s="846"/>
      <c r="U35" s="846"/>
      <c r="V35" s="846"/>
      <c r="W35" s="846"/>
      <c r="X35" s="846"/>
      <c r="Y35" s="846"/>
      <c r="Z35" s="846"/>
      <c r="AA35" s="846"/>
      <c r="AB35" s="846"/>
      <c r="AC35" s="846"/>
      <c r="AD35" s="846"/>
      <c r="AE35" s="847"/>
      <c r="AF35" s="848"/>
      <c r="AG35" s="849"/>
      <c r="AH35" s="849"/>
      <c r="AI35" s="849"/>
      <c r="AJ35" s="850"/>
      <c r="AK35" s="917"/>
      <c r="AL35" s="918"/>
      <c r="AM35" s="918"/>
      <c r="AN35" s="918"/>
      <c r="AO35" s="918"/>
      <c r="AP35" s="918"/>
      <c r="AQ35" s="918"/>
      <c r="AR35" s="918"/>
      <c r="AS35" s="918"/>
      <c r="AT35" s="918"/>
      <c r="AU35" s="918"/>
      <c r="AV35" s="918"/>
      <c r="AW35" s="918"/>
      <c r="AX35" s="918"/>
      <c r="AY35" s="918"/>
      <c r="AZ35" s="919"/>
      <c r="BA35" s="919"/>
      <c r="BB35" s="919"/>
      <c r="BC35" s="919"/>
      <c r="BD35" s="919"/>
      <c r="BE35" s="915"/>
      <c r="BF35" s="915"/>
      <c r="BG35" s="915"/>
      <c r="BH35" s="915"/>
      <c r="BI35" s="916"/>
      <c r="BJ35" s="254"/>
      <c r="BK35" s="254"/>
      <c r="BL35" s="254"/>
      <c r="BM35" s="254"/>
      <c r="BN35" s="254"/>
      <c r="BO35" s="267"/>
      <c r="BP35" s="267"/>
      <c r="BQ35" s="264">
        <v>29</v>
      </c>
      <c r="BR35" s="265"/>
      <c r="BS35" s="855"/>
      <c r="BT35" s="856"/>
      <c r="BU35" s="856"/>
      <c r="BV35" s="856"/>
      <c r="BW35" s="856"/>
      <c r="BX35" s="856"/>
      <c r="BY35" s="856"/>
      <c r="BZ35" s="856"/>
      <c r="CA35" s="856"/>
      <c r="CB35" s="856"/>
      <c r="CC35" s="856"/>
      <c r="CD35" s="856"/>
      <c r="CE35" s="856"/>
      <c r="CF35" s="856"/>
      <c r="CG35" s="857"/>
      <c r="CH35" s="868"/>
      <c r="CI35" s="869"/>
      <c r="CJ35" s="869"/>
      <c r="CK35" s="869"/>
      <c r="CL35" s="870"/>
      <c r="CM35" s="868"/>
      <c r="CN35" s="869"/>
      <c r="CO35" s="869"/>
      <c r="CP35" s="869"/>
      <c r="CQ35" s="870"/>
      <c r="CR35" s="868"/>
      <c r="CS35" s="869"/>
      <c r="CT35" s="869"/>
      <c r="CU35" s="869"/>
      <c r="CV35" s="870"/>
      <c r="CW35" s="868"/>
      <c r="CX35" s="869"/>
      <c r="CY35" s="869"/>
      <c r="CZ35" s="869"/>
      <c r="DA35" s="870"/>
      <c r="DB35" s="868"/>
      <c r="DC35" s="869"/>
      <c r="DD35" s="869"/>
      <c r="DE35" s="869"/>
      <c r="DF35" s="870"/>
      <c r="DG35" s="868"/>
      <c r="DH35" s="869"/>
      <c r="DI35" s="869"/>
      <c r="DJ35" s="869"/>
      <c r="DK35" s="870"/>
      <c r="DL35" s="868"/>
      <c r="DM35" s="869"/>
      <c r="DN35" s="869"/>
      <c r="DO35" s="869"/>
      <c r="DP35" s="870"/>
      <c r="DQ35" s="868"/>
      <c r="DR35" s="869"/>
      <c r="DS35" s="869"/>
      <c r="DT35" s="869"/>
      <c r="DU35" s="870"/>
      <c r="DV35" s="871"/>
      <c r="DW35" s="872"/>
      <c r="DX35" s="872"/>
      <c r="DY35" s="872"/>
      <c r="DZ35" s="873"/>
      <c r="EA35" s="248"/>
    </row>
    <row r="36" spans="1:131" s="249" customFormat="1" ht="26.25" customHeight="1" x14ac:dyDescent="0.15">
      <c r="A36" s="268">
        <v>9</v>
      </c>
      <c r="B36" s="842"/>
      <c r="C36" s="843"/>
      <c r="D36" s="843"/>
      <c r="E36" s="843"/>
      <c r="F36" s="843"/>
      <c r="G36" s="843"/>
      <c r="H36" s="843"/>
      <c r="I36" s="843"/>
      <c r="J36" s="843"/>
      <c r="K36" s="843"/>
      <c r="L36" s="843"/>
      <c r="M36" s="843"/>
      <c r="N36" s="843"/>
      <c r="O36" s="843"/>
      <c r="P36" s="844"/>
      <c r="Q36" s="845"/>
      <c r="R36" s="846"/>
      <c r="S36" s="846"/>
      <c r="T36" s="846"/>
      <c r="U36" s="846"/>
      <c r="V36" s="846"/>
      <c r="W36" s="846"/>
      <c r="X36" s="846"/>
      <c r="Y36" s="846"/>
      <c r="Z36" s="846"/>
      <c r="AA36" s="846"/>
      <c r="AB36" s="846"/>
      <c r="AC36" s="846"/>
      <c r="AD36" s="846"/>
      <c r="AE36" s="847"/>
      <c r="AF36" s="848"/>
      <c r="AG36" s="849"/>
      <c r="AH36" s="849"/>
      <c r="AI36" s="849"/>
      <c r="AJ36" s="850"/>
      <c r="AK36" s="917"/>
      <c r="AL36" s="918"/>
      <c r="AM36" s="918"/>
      <c r="AN36" s="918"/>
      <c r="AO36" s="918"/>
      <c r="AP36" s="918"/>
      <c r="AQ36" s="918"/>
      <c r="AR36" s="918"/>
      <c r="AS36" s="918"/>
      <c r="AT36" s="918"/>
      <c r="AU36" s="918"/>
      <c r="AV36" s="918"/>
      <c r="AW36" s="918"/>
      <c r="AX36" s="918"/>
      <c r="AY36" s="918"/>
      <c r="AZ36" s="919"/>
      <c r="BA36" s="919"/>
      <c r="BB36" s="919"/>
      <c r="BC36" s="919"/>
      <c r="BD36" s="919"/>
      <c r="BE36" s="915"/>
      <c r="BF36" s="915"/>
      <c r="BG36" s="915"/>
      <c r="BH36" s="915"/>
      <c r="BI36" s="916"/>
      <c r="BJ36" s="254"/>
      <c r="BK36" s="254"/>
      <c r="BL36" s="254"/>
      <c r="BM36" s="254"/>
      <c r="BN36" s="254"/>
      <c r="BO36" s="267"/>
      <c r="BP36" s="267"/>
      <c r="BQ36" s="264">
        <v>30</v>
      </c>
      <c r="BR36" s="265"/>
      <c r="BS36" s="855"/>
      <c r="BT36" s="856"/>
      <c r="BU36" s="856"/>
      <c r="BV36" s="856"/>
      <c r="BW36" s="856"/>
      <c r="BX36" s="856"/>
      <c r="BY36" s="856"/>
      <c r="BZ36" s="856"/>
      <c r="CA36" s="856"/>
      <c r="CB36" s="856"/>
      <c r="CC36" s="856"/>
      <c r="CD36" s="856"/>
      <c r="CE36" s="856"/>
      <c r="CF36" s="856"/>
      <c r="CG36" s="857"/>
      <c r="CH36" s="868"/>
      <c r="CI36" s="869"/>
      <c r="CJ36" s="869"/>
      <c r="CK36" s="869"/>
      <c r="CL36" s="870"/>
      <c r="CM36" s="868"/>
      <c r="CN36" s="869"/>
      <c r="CO36" s="869"/>
      <c r="CP36" s="869"/>
      <c r="CQ36" s="870"/>
      <c r="CR36" s="868"/>
      <c r="CS36" s="869"/>
      <c r="CT36" s="869"/>
      <c r="CU36" s="869"/>
      <c r="CV36" s="870"/>
      <c r="CW36" s="868"/>
      <c r="CX36" s="869"/>
      <c r="CY36" s="869"/>
      <c r="CZ36" s="869"/>
      <c r="DA36" s="870"/>
      <c r="DB36" s="868"/>
      <c r="DC36" s="869"/>
      <c r="DD36" s="869"/>
      <c r="DE36" s="869"/>
      <c r="DF36" s="870"/>
      <c r="DG36" s="868"/>
      <c r="DH36" s="869"/>
      <c r="DI36" s="869"/>
      <c r="DJ36" s="869"/>
      <c r="DK36" s="870"/>
      <c r="DL36" s="868"/>
      <c r="DM36" s="869"/>
      <c r="DN36" s="869"/>
      <c r="DO36" s="869"/>
      <c r="DP36" s="870"/>
      <c r="DQ36" s="868"/>
      <c r="DR36" s="869"/>
      <c r="DS36" s="869"/>
      <c r="DT36" s="869"/>
      <c r="DU36" s="870"/>
      <c r="DV36" s="871"/>
      <c r="DW36" s="872"/>
      <c r="DX36" s="872"/>
      <c r="DY36" s="872"/>
      <c r="DZ36" s="873"/>
      <c r="EA36" s="248"/>
    </row>
    <row r="37" spans="1:131" s="249" customFormat="1" ht="26.25" customHeight="1" x14ac:dyDescent="0.15">
      <c r="A37" s="268">
        <v>10</v>
      </c>
      <c r="B37" s="842"/>
      <c r="C37" s="843"/>
      <c r="D37" s="843"/>
      <c r="E37" s="843"/>
      <c r="F37" s="843"/>
      <c r="G37" s="843"/>
      <c r="H37" s="843"/>
      <c r="I37" s="843"/>
      <c r="J37" s="843"/>
      <c r="K37" s="843"/>
      <c r="L37" s="843"/>
      <c r="M37" s="843"/>
      <c r="N37" s="843"/>
      <c r="O37" s="843"/>
      <c r="P37" s="844"/>
      <c r="Q37" s="845"/>
      <c r="R37" s="846"/>
      <c r="S37" s="846"/>
      <c r="T37" s="846"/>
      <c r="U37" s="846"/>
      <c r="V37" s="846"/>
      <c r="W37" s="846"/>
      <c r="X37" s="846"/>
      <c r="Y37" s="846"/>
      <c r="Z37" s="846"/>
      <c r="AA37" s="846"/>
      <c r="AB37" s="846"/>
      <c r="AC37" s="846"/>
      <c r="AD37" s="846"/>
      <c r="AE37" s="847"/>
      <c r="AF37" s="848"/>
      <c r="AG37" s="849"/>
      <c r="AH37" s="849"/>
      <c r="AI37" s="849"/>
      <c r="AJ37" s="850"/>
      <c r="AK37" s="917"/>
      <c r="AL37" s="918"/>
      <c r="AM37" s="918"/>
      <c r="AN37" s="918"/>
      <c r="AO37" s="918"/>
      <c r="AP37" s="918"/>
      <c r="AQ37" s="918"/>
      <c r="AR37" s="918"/>
      <c r="AS37" s="918"/>
      <c r="AT37" s="918"/>
      <c r="AU37" s="918"/>
      <c r="AV37" s="918"/>
      <c r="AW37" s="918"/>
      <c r="AX37" s="918"/>
      <c r="AY37" s="918"/>
      <c r="AZ37" s="919"/>
      <c r="BA37" s="919"/>
      <c r="BB37" s="919"/>
      <c r="BC37" s="919"/>
      <c r="BD37" s="919"/>
      <c r="BE37" s="915"/>
      <c r="BF37" s="915"/>
      <c r="BG37" s="915"/>
      <c r="BH37" s="915"/>
      <c r="BI37" s="916"/>
      <c r="BJ37" s="254"/>
      <c r="BK37" s="254"/>
      <c r="BL37" s="254"/>
      <c r="BM37" s="254"/>
      <c r="BN37" s="254"/>
      <c r="BO37" s="267"/>
      <c r="BP37" s="267"/>
      <c r="BQ37" s="264">
        <v>31</v>
      </c>
      <c r="BR37" s="265"/>
      <c r="BS37" s="855"/>
      <c r="BT37" s="856"/>
      <c r="BU37" s="856"/>
      <c r="BV37" s="856"/>
      <c r="BW37" s="856"/>
      <c r="BX37" s="856"/>
      <c r="BY37" s="856"/>
      <c r="BZ37" s="856"/>
      <c r="CA37" s="856"/>
      <c r="CB37" s="856"/>
      <c r="CC37" s="856"/>
      <c r="CD37" s="856"/>
      <c r="CE37" s="856"/>
      <c r="CF37" s="856"/>
      <c r="CG37" s="857"/>
      <c r="CH37" s="868"/>
      <c r="CI37" s="869"/>
      <c r="CJ37" s="869"/>
      <c r="CK37" s="869"/>
      <c r="CL37" s="870"/>
      <c r="CM37" s="868"/>
      <c r="CN37" s="869"/>
      <c r="CO37" s="869"/>
      <c r="CP37" s="869"/>
      <c r="CQ37" s="870"/>
      <c r="CR37" s="868"/>
      <c r="CS37" s="869"/>
      <c r="CT37" s="869"/>
      <c r="CU37" s="869"/>
      <c r="CV37" s="870"/>
      <c r="CW37" s="868"/>
      <c r="CX37" s="869"/>
      <c r="CY37" s="869"/>
      <c r="CZ37" s="869"/>
      <c r="DA37" s="870"/>
      <c r="DB37" s="868"/>
      <c r="DC37" s="869"/>
      <c r="DD37" s="869"/>
      <c r="DE37" s="869"/>
      <c r="DF37" s="870"/>
      <c r="DG37" s="868"/>
      <c r="DH37" s="869"/>
      <c r="DI37" s="869"/>
      <c r="DJ37" s="869"/>
      <c r="DK37" s="870"/>
      <c r="DL37" s="868"/>
      <c r="DM37" s="869"/>
      <c r="DN37" s="869"/>
      <c r="DO37" s="869"/>
      <c r="DP37" s="870"/>
      <c r="DQ37" s="868"/>
      <c r="DR37" s="869"/>
      <c r="DS37" s="869"/>
      <c r="DT37" s="869"/>
      <c r="DU37" s="870"/>
      <c r="DV37" s="871"/>
      <c r="DW37" s="872"/>
      <c r="DX37" s="872"/>
      <c r="DY37" s="872"/>
      <c r="DZ37" s="873"/>
      <c r="EA37" s="248"/>
    </row>
    <row r="38" spans="1:131" s="249" customFormat="1" ht="26.25" customHeight="1" x14ac:dyDescent="0.15">
      <c r="A38" s="268">
        <v>11</v>
      </c>
      <c r="B38" s="842"/>
      <c r="C38" s="843"/>
      <c r="D38" s="843"/>
      <c r="E38" s="843"/>
      <c r="F38" s="843"/>
      <c r="G38" s="843"/>
      <c r="H38" s="843"/>
      <c r="I38" s="843"/>
      <c r="J38" s="843"/>
      <c r="K38" s="843"/>
      <c r="L38" s="843"/>
      <c r="M38" s="843"/>
      <c r="N38" s="843"/>
      <c r="O38" s="843"/>
      <c r="P38" s="844"/>
      <c r="Q38" s="845"/>
      <c r="R38" s="846"/>
      <c r="S38" s="846"/>
      <c r="T38" s="846"/>
      <c r="U38" s="846"/>
      <c r="V38" s="846"/>
      <c r="W38" s="846"/>
      <c r="X38" s="846"/>
      <c r="Y38" s="846"/>
      <c r="Z38" s="846"/>
      <c r="AA38" s="846"/>
      <c r="AB38" s="846"/>
      <c r="AC38" s="846"/>
      <c r="AD38" s="846"/>
      <c r="AE38" s="847"/>
      <c r="AF38" s="848"/>
      <c r="AG38" s="849"/>
      <c r="AH38" s="849"/>
      <c r="AI38" s="849"/>
      <c r="AJ38" s="850"/>
      <c r="AK38" s="917"/>
      <c r="AL38" s="918"/>
      <c r="AM38" s="918"/>
      <c r="AN38" s="918"/>
      <c r="AO38" s="918"/>
      <c r="AP38" s="918"/>
      <c r="AQ38" s="918"/>
      <c r="AR38" s="918"/>
      <c r="AS38" s="918"/>
      <c r="AT38" s="918"/>
      <c r="AU38" s="918"/>
      <c r="AV38" s="918"/>
      <c r="AW38" s="918"/>
      <c r="AX38" s="918"/>
      <c r="AY38" s="918"/>
      <c r="AZ38" s="919"/>
      <c r="BA38" s="919"/>
      <c r="BB38" s="919"/>
      <c r="BC38" s="919"/>
      <c r="BD38" s="919"/>
      <c r="BE38" s="915"/>
      <c r="BF38" s="915"/>
      <c r="BG38" s="915"/>
      <c r="BH38" s="915"/>
      <c r="BI38" s="916"/>
      <c r="BJ38" s="254"/>
      <c r="BK38" s="254"/>
      <c r="BL38" s="254"/>
      <c r="BM38" s="254"/>
      <c r="BN38" s="254"/>
      <c r="BO38" s="267"/>
      <c r="BP38" s="267"/>
      <c r="BQ38" s="264">
        <v>32</v>
      </c>
      <c r="BR38" s="265"/>
      <c r="BS38" s="855"/>
      <c r="BT38" s="856"/>
      <c r="BU38" s="856"/>
      <c r="BV38" s="856"/>
      <c r="BW38" s="856"/>
      <c r="BX38" s="856"/>
      <c r="BY38" s="856"/>
      <c r="BZ38" s="856"/>
      <c r="CA38" s="856"/>
      <c r="CB38" s="856"/>
      <c r="CC38" s="856"/>
      <c r="CD38" s="856"/>
      <c r="CE38" s="856"/>
      <c r="CF38" s="856"/>
      <c r="CG38" s="857"/>
      <c r="CH38" s="868"/>
      <c r="CI38" s="869"/>
      <c r="CJ38" s="869"/>
      <c r="CK38" s="869"/>
      <c r="CL38" s="870"/>
      <c r="CM38" s="868"/>
      <c r="CN38" s="869"/>
      <c r="CO38" s="869"/>
      <c r="CP38" s="869"/>
      <c r="CQ38" s="870"/>
      <c r="CR38" s="868"/>
      <c r="CS38" s="869"/>
      <c r="CT38" s="869"/>
      <c r="CU38" s="869"/>
      <c r="CV38" s="870"/>
      <c r="CW38" s="868"/>
      <c r="CX38" s="869"/>
      <c r="CY38" s="869"/>
      <c r="CZ38" s="869"/>
      <c r="DA38" s="870"/>
      <c r="DB38" s="868"/>
      <c r="DC38" s="869"/>
      <c r="DD38" s="869"/>
      <c r="DE38" s="869"/>
      <c r="DF38" s="870"/>
      <c r="DG38" s="868"/>
      <c r="DH38" s="869"/>
      <c r="DI38" s="869"/>
      <c r="DJ38" s="869"/>
      <c r="DK38" s="870"/>
      <c r="DL38" s="868"/>
      <c r="DM38" s="869"/>
      <c r="DN38" s="869"/>
      <c r="DO38" s="869"/>
      <c r="DP38" s="870"/>
      <c r="DQ38" s="868"/>
      <c r="DR38" s="869"/>
      <c r="DS38" s="869"/>
      <c r="DT38" s="869"/>
      <c r="DU38" s="870"/>
      <c r="DV38" s="871"/>
      <c r="DW38" s="872"/>
      <c r="DX38" s="872"/>
      <c r="DY38" s="872"/>
      <c r="DZ38" s="873"/>
      <c r="EA38" s="248"/>
    </row>
    <row r="39" spans="1:131" s="249" customFormat="1" ht="26.25" customHeight="1" x14ac:dyDescent="0.15">
      <c r="A39" s="268">
        <v>12</v>
      </c>
      <c r="B39" s="842"/>
      <c r="C39" s="843"/>
      <c r="D39" s="843"/>
      <c r="E39" s="843"/>
      <c r="F39" s="843"/>
      <c r="G39" s="843"/>
      <c r="H39" s="843"/>
      <c r="I39" s="843"/>
      <c r="J39" s="843"/>
      <c r="K39" s="843"/>
      <c r="L39" s="843"/>
      <c r="M39" s="843"/>
      <c r="N39" s="843"/>
      <c r="O39" s="843"/>
      <c r="P39" s="844"/>
      <c r="Q39" s="845"/>
      <c r="R39" s="846"/>
      <c r="S39" s="846"/>
      <c r="T39" s="846"/>
      <c r="U39" s="846"/>
      <c r="V39" s="846"/>
      <c r="W39" s="846"/>
      <c r="X39" s="846"/>
      <c r="Y39" s="846"/>
      <c r="Z39" s="846"/>
      <c r="AA39" s="846"/>
      <c r="AB39" s="846"/>
      <c r="AC39" s="846"/>
      <c r="AD39" s="846"/>
      <c r="AE39" s="847"/>
      <c r="AF39" s="848"/>
      <c r="AG39" s="849"/>
      <c r="AH39" s="849"/>
      <c r="AI39" s="849"/>
      <c r="AJ39" s="850"/>
      <c r="AK39" s="917"/>
      <c r="AL39" s="918"/>
      <c r="AM39" s="918"/>
      <c r="AN39" s="918"/>
      <c r="AO39" s="918"/>
      <c r="AP39" s="918"/>
      <c r="AQ39" s="918"/>
      <c r="AR39" s="918"/>
      <c r="AS39" s="918"/>
      <c r="AT39" s="918"/>
      <c r="AU39" s="918"/>
      <c r="AV39" s="918"/>
      <c r="AW39" s="918"/>
      <c r="AX39" s="918"/>
      <c r="AY39" s="918"/>
      <c r="AZ39" s="919"/>
      <c r="BA39" s="919"/>
      <c r="BB39" s="919"/>
      <c r="BC39" s="919"/>
      <c r="BD39" s="919"/>
      <c r="BE39" s="915"/>
      <c r="BF39" s="915"/>
      <c r="BG39" s="915"/>
      <c r="BH39" s="915"/>
      <c r="BI39" s="916"/>
      <c r="BJ39" s="254"/>
      <c r="BK39" s="254"/>
      <c r="BL39" s="254"/>
      <c r="BM39" s="254"/>
      <c r="BN39" s="254"/>
      <c r="BO39" s="267"/>
      <c r="BP39" s="267"/>
      <c r="BQ39" s="264">
        <v>33</v>
      </c>
      <c r="BR39" s="265"/>
      <c r="BS39" s="855"/>
      <c r="BT39" s="856"/>
      <c r="BU39" s="856"/>
      <c r="BV39" s="856"/>
      <c r="BW39" s="856"/>
      <c r="BX39" s="856"/>
      <c r="BY39" s="856"/>
      <c r="BZ39" s="856"/>
      <c r="CA39" s="856"/>
      <c r="CB39" s="856"/>
      <c r="CC39" s="856"/>
      <c r="CD39" s="856"/>
      <c r="CE39" s="856"/>
      <c r="CF39" s="856"/>
      <c r="CG39" s="857"/>
      <c r="CH39" s="868"/>
      <c r="CI39" s="869"/>
      <c r="CJ39" s="869"/>
      <c r="CK39" s="869"/>
      <c r="CL39" s="870"/>
      <c r="CM39" s="868"/>
      <c r="CN39" s="869"/>
      <c r="CO39" s="869"/>
      <c r="CP39" s="869"/>
      <c r="CQ39" s="870"/>
      <c r="CR39" s="868"/>
      <c r="CS39" s="869"/>
      <c r="CT39" s="869"/>
      <c r="CU39" s="869"/>
      <c r="CV39" s="870"/>
      <c r="CW39" s="868"/>
      <c r="CX39" s="869"/>
      <c r="CY39" s="869"/>
      <c r="CZ39" s="869"/>
      <c r="DA39" s="870"/>
      <c r="DB39" s="868"/>
      <c r="DC39" s="869"/>
      <c r="DD39" s="869"/>
      <c r="DE39" s="869"/>
      <c r="DF39" s="870"/>
      <c r="DG39" s="868"/>
      <c r="DH39" s="869"/>
      <c r="DI39" s="869"/>
      <c r="DJ39" s="869"/>
      <c r="DK39" s="870"/>
      <c r="DL39" s="868"/>
      <c r="DM39" s="869"/>
      <c r="DN39" s="869"/>
      <c r="DO39" s="869"/>
      <c r="DP39" s="870"/>
      <c r="DQ39" s="868"/>
      <c r="DR39" s="869"/>
      <c r="DS39" s="869"/>
      <c r="DT39" s="869"/>
      <c r="DU39" s="870"/>
      <c r="DV39" s="871"/>
      <c r="DW39" s="872"/>
      <c r="DX39" s="872"/>
      <c r="DY39" s="872"/>
      <c r="DZ39" s="873"/>
      <c r="EA39" s="248"/>
    </row>
    <row r="40" spans="1:131" s="249" customFormat="1" ht="26.25" customHeight="1" x14ac:dyDescent="0.15">
      <c r="A40" s="263">
        <v>13</v>
      </c>
      <c r="B40" s="842"/>
      <c r="C40" s="843"/>
      <c r="D40" s="843"/>
      <c r="E40" s="843"/>
      <c r="F40" s="843"/>
      <c r="G40" s="843"/>
      <c r="H40" s="843"/>
      <c r="I40" s="843"/>
      <c r="J40" s="843"/>
      <c r="K40" s="843"/>
      <c r="L40" s="843"/>
      <c r="M40" s="843"/>
      <c r="N40" s="843"/>
      <c r="O40" s="843"/>
      <c r="P40" s="844"/>
      <c r="Q40" s="845"/>
      <c r="R40" s="846"/>
      <c r="S40" s="846"/>
      <c r="T40" s="846"/>
      <c r="U40" s="846"/>
      <c r="V40" s="846"/>
      <c r="W40" s="846"/>
      <c r="X40" s="846"/>
      <c r="Y40" s="846"/>
      <c r="Z40" s="846"/>
      <c r="AA40" s="846"/>
      <c r="AB40" s="846"/>
      <c r="AC40" s="846"/>
      <c r="AD40" s="846"/>
      <c r="AE40" s="847"/>
      <c r="AF40" s="848"/>
      <c r="AG40" s="849"/>
      <c r="AH40" s="849"/>
      <c r="AI40" s="849"/>
      <c r="AJ40" s="850"/>
      <c r="AK40" s="917"/>
      <c r="AL40" s="918"/>
      <c r="AM40" s="918"/>
      <c r="AN40" s="918"/>
      <c r="AO40" s="918"/>
      <c r="AP40" s="918"/>
      <c r="AQ40" s="918"/>
      <c r="AR40" s="918"/>
      <c r="AS40" s="918"/>
      <c r="AT40" s="918"/>
      <c r="AU40" s="918"/>
      <c r="AV40" s="918"/>
      <c r="AW40" s="918"/>
      <c r="AX40" s="918"/>
      <c r="AY40" s="918"/>
      <c r="AZ40" s="919"/>
      <c r="BA40" s="919"/>
      <c r="BB40" s="919"/>
      <c r="BC40" s="919"/>
      <c r="BD40" s="919"/>
      <c r="BE40" s="915"/>
      <c r="BF40" s="915"/>
      <c r="BG40" s="915"/>
      <c r="BH40" s="915"/>
      <c r="BI40" s="916"/>
      <c r="BJ40" s="254"/>
      <c r="BK40" s="254"/>
      <c r="BL40" s="254"/>
      <c r="BM40" s="254"/>
      <c r="BN40" s="254"/>
      <c r="BO40" s="267"/>
      <c r="BP40" s="267"/>
      <c r="BQ40" s="264">
        <v>34</v>
      </c>
      <c r="BR40" s="265"/>
      <c r="BS40" s="855"/>
      <c r="BT40" s="856"/>
      <c r="BU40" s="856"/>
      <c r="BV40" s="856"/>
      <c r="BW40" s="856"/>
      <c r="BX40" s="856"/>
      <c r="BY40" s="856"/>
      <c r="BZ40" s="856"/>
      <c r="CA40" s="856"/>
      <c r="CB40" s="856"/>
      <c r="CC40" s="856"/>
      <c r="CD40" s="856"/>
      <c r="CE40" s="856"/>
      <c r="CF40" s="856"/>
      <c r="CG40" s="857"/>
      <c r="CH40" s="868"/>
      <c r="CI40" s="869"/>
      <c r="CJ40" s="869"/>
      <c r="CK40" s="869"/>
      <c r="CL40" s="870"/>
      <c r="CM40" s="868"/>
      <c r="CN40" s="869"/>
      <c r="CO40" s="869"/>
      <c r="CP40" s="869"/>
      <c r="CQ40" s="870"/>
      <c r="CR40" s="868"/>
      <c r="CS40" s="869"/>
      <c r="CT40" s="869"/>
      <c r="CU40" s="869"/>
      <c r="CV40" s="870"/>
      <c r="CW40" s="868"/>
      <c r="CX40" s="869"/>
      <c r="CY40" s="869"/>
      <c r="CZ40" s="869"/>
      <c r="DA40" s="870"/>
      <c r="DB40" s="868"/>
      <c r="DC40" s="869"/>
      <c r="DD40" s="869"/>
      <c r="DE40" s="869"/>
      <c r="DF40" s="870"/>
      <c r="DG40" s="868"/>
      <c r="DH40" s="869"/>
      <c r="DI40" s="869"/>
      <c r="DJ40" s="869"/>
      <c r="DK40" s="870"/>
      <c r="DL40" s="868"/>
      <c r="DM40" s="869"/>
      <c r="DN40" s="869"/>
      <c r="DO40" s="869"/>
      <c r="DP40" s="870"/>
      <c r="DQ40" s="868"/>
      <c r="DR40" s="869"/>
      <c r="DS40" s="869"/>
      <c r="DT40" s="869"/>
      <c r="DU40" s="870"/>
      <c r="DV40" s="871"/>
      <c r="DW40" s="872"/>
      <c r="DX40" s="872"/>
      <c r="DY40" s="872"/>
      <c r="DZ40" s="873"/>
      <c r="EA40" s="248"/>
    </row>
    <row r="41" spans="1:131" s="249" customFormat="1" ht="26.25" customHeight="1" x14ac:dyDescent="0.15">
      <c r="A41" s="263">
        <v>14</v>
      </c>
      <c r="B41" s="842"/>
      <c r="C41" s="843"/>
      <c r="D41" s="843"/>
      <c r="E41" s="843"/>
      <c r="F41" s="843"/>
      <c r="G41" s="843"/>
      <c r="H41" s="843"/>
      <c r="I41" s="843"/>
      <c r="J41" s="843"/>
      <c r="K41" s="843"/>
      <c r="L41" s="843"/>
      <c r="M41" s="843"/>
      <c r="N41" s="843"/>
      <c r="O41" s="843"/>
      <c r="P41" s="844"/>
      <c r="Q41" s="845"/>
      <c r="R41" s="846"/>
      <c r="S41" s="846"/>
      <c r="T41" s="846"/>
      <c r="U41" s="846"/>
      <c r="V41" s="846"/>
      <c r="W41" s="846"/>
      <c r="X41" s="846"/>
      <c r="Y41" s="846"/>
      <c r="Z41" s="846"/>
      <c r="AA41" s="846"/>
      <c r="AB41" s="846"/>
      <c r="AC41" s="846"/>
      <c r="AD41" s="846"/>
      <c r="AE41" s="847"/>
      <c r="AF41" s="848"/>
      <c r="AG41" s="849"/>
      <c r="AH41" s="849"/>
      <c r="AI41" s="849"/>
      <c r="AJ41" s="850"/>
      <c r="AK41" s="917"/>
      <c r="AL41" s="918"/>
      <c r="AM41" s="918"/>
      <c r="AN41" s="918"/>
      <c r="AO41" s="918"/>
      <c r="AP41" s="918"/>
      <c r="AQ41" s="918"/>
      <c r="AR41" s="918"/>
      <c r="AS41" s="918"/>
      <c r="AT41" s="918"/>
      <c r="AU41" s="918"/>
      <c r="AV41" s="918"/>
      <c r="AW41" s="918"/>
      <c r="AX41" s="918"/>
      <c r="AY41" s="918"/>
      <c r="AZ41" s="919"/>
      <c r="BA41" s="919"/>
      <c r="BB41" s="919"/>
      <c r="BC41" s="919"/>
      <c r="BD41" s="919"/>
      <c r="BE41" s="915"/>
      <c r="BF41" s="915"/>
      <c r="BG41" s="915"/>
      <c r="BH41" s="915"/>
      <c r="BI41" s="916"/>
      <c r="BJ41" s="254"/>
      <c r="BK41" s="254"/>
      <c r="BL41" s="254"/>
      <c r="BM41" s="254"/>
      <c r="BN41" s="254"/>
      <c r="BO41" s="267"/>
      <c r="BP41" s="267"/>
      <c r="BQ41" s="264">
        <v>35</v>
      </c>
      <c r="BR41" s="265"/>
      <c r="BS41" s="855"/>
      <c r="BT41" s="856"/>
      <c r="BU41" s="856"/>
      <c r="BV41" s="856"/>
      <c r="BW41" s="856"/>
      <c r="BX41" s="856"/>
      <c r="BY41" s="856"/>
      <c r="BZ41" s="856"/>
      <c r="CA41" s="856"/>
      <c r="CB41" s="856"/>
      <c r="CC41" s="856"/>
      <c r="CD41" s="856"/>
      <c r="CE41" s="856"/>
      <c r="CF41" s="856"/>
      <c r="CG41" s="857"/>
      <c r="CH41" s="868"/>
      <c r="CI41" s="869"/>
      <c r="CJ41" s="869"/>
      <c r="CK41" s="869"/>
      <c r="CL41" s="870"/>
      <c r="CM41" s="868"/>
      <c r="CN41" s="869"/>
      <c r="CO41" s="869"/>
      <c r="CP41" s="869"/>
      <c r="CQ41" s="870"/>
      <c r="CR41" s="868"/>
      <c r="CS41" s="869"/>
      <c r="CT41" s="869"/>
      <c r="CU41" s="869"/>
      <c r="CV41" s="870"/>
      <c r="CW41" s="868"/>
      <c r="CX41" s="869"/>
      <c r="CY41" s="869"/>
      <c r="CZ41" s="869"/>
      <c r="DA41" s="870"/>
      <c r="DB41" s="868"/>
      <c r="DC41" s="869"/>
      <c r="DD41" s="869"/>
      <c r="DE41" s="869"/>
      <c r="DF41" s="870"/>
      <c r="DG41" s="868"/>
      <c r="DH41" s="869"/>
      <c r="DI41" s="869"/>
      <c r="DJ41" s="869"/>
      <c r="DK41" s="870"/>
      <c r="DL41" s="868"/>
      <c r="DM41" s="869"/>
      <c r="DN41" s="869"/>
      <c r="DO41" s="869"/>
      <c r="DP41" s="870"/>
      <c r="DQ41" s="868"/>
      <c r="DR41" s="869"/>
      <c r="DS41" s="869"/>
      <c r="DT41" s="869"/>
      <c r="DU41" s="870"/>
      <c r="DV41" s="871"/>
      <c r="DW41" s="872"/>
      <c r="DX41" s="872"/>
      <c r="DY41" s="872"/>
      <c r="DZ41" s="873"/>
      <c r="EA41" s="248"/>
    </row>
    <row r="42" spans="1:131" s="249" customFormat="1" ht="26.25" customHeight="1" x14ac:dyDescent="0.15">
      <c r="A42" s="263">
        <v>15</v>
      </c>
      <c r="B42" s="842"/>
      <c r="C42" s="843"/>
      <c r="D42" s="843"/>
      <c r="E42" s="843"/>
      <c r="F42" s="843"/>
      <c r="G42" s="843"/>
      <c r="H42" s="843"/>
      <c r="I42" s="843"/>
      <c r="J42" s="843"/>
      <c r="K42" s="843"/>
      <c r="L42" s="843"/>
      <c r="M42" s="843"/>
      <c r="N42" s="843"/>
      <c r="O42" s="843"/>
      <c r="P42" s="844"/>
      <c r="Q42" s="845"/>
      <c r="R42" s="846"/>
      <c r="S42" s="846"/>
      <c r="T42" s="846"/>
      <c r="U42" s="846"/>
      <c r="V42" s="846"/>
      <c r="W42" s="846"/>
      <c r="X42" s="846"/>
      <c r="Y42" s="846"/>
      <c r="Z42" s="846"/>
      <c r="AA42" s="846"/>
      <c r="AB42" s="846"/>
      <c r="AC42" s="846"/>
      <c r="AD42" s="846"/>
      <c r="AE42" s="847"/>
      <c r="AF42" s="848"/>
      <c r="AG42" s="849"/>
      <c r="AH42" s="849"/>
      <c r="AI42" s="849"/>
      <c r="AJ42" s="850"/>
      <c r="AK42" s="917"/>
      <c r="AL42" s="918"/>
      <c r="AM42" s="918"/>
      <c r="AN42" s="918"/>
      <c r="AO42" s="918"/>
      <c r="AP42" s="918"/>
      <c r="AQ42" s="918"/>
      <c r="AR42" s="918"/>
      <c r="AS42" s="918"/>
      <c r="AT42" s="918"/>
      <c r="AU42" s="918"/>
      <c r="AV42" s="918"/>
      <c r="AW42" s="918"/>
      <c r="AX42" s="918"/>
      <c r="AY42" s="918"/>
      <c r="AZ42" s="919"/>
      <c r="BA42" s="919"/>
      <c r="BB42" s="919"/>
      <c r="BC42" s="919"/>
      <c r="BD42" s="919"/>
      <c r="BE42" s="915"/>
      <c r="BF42" s="915"/>
      <c r="BG42" s="915"/>
      <c r="BH42" s="915"/>
      <c r="BI42" s="916"/>
      <c r="BJ42" s="254"/>
      <c r="BK42" s="254"/>
      <c r="BL42" s="254"/>
      <c r="BM42" s="254"/>
      <c r="BN42" s="254"/>
      <c r="BO42" s="267"/>
      <c r="BP42" s="267"/>
      <c r="BQ42" s="264">
        <v>36</v>
      </c>
      <c r="BR42" s="265"/>
      <c r="BS42" s="855"/>
      <c r="BT42" s="856"/>
      <c r="BU42" s="856"/>
      <c r="BV42" s="856"/>
      <c r="BW42" s="856"/>
      <c r="BX42" s="856"/>
      <c r="BY42" s="856"/>
      <c r="BZ42" s="856"/>
      <c r="CA42" s="856"/>
      <c r="CB42" s="856"/>
      <c r="CC42" s="856"/>
      <c r="CD42" s="856"/>
      <c r="CE42" s="856"/>
      <c r="CF42" s="856"/>
      <c r="CG42" s="857"/>
      <c r="CH42" s="868"/>
      <c r="CI42" s="869"/>
      <c r="CJ42" s="869"/>
      <c r="CK42" s="869"/>
      <c r="CL42" s="870"/>
      <c r="CM42" s="868"/>
      <c r="CN42" s="869"/>
      <c r="CO42" s="869"/>
      <c r="CP42" s="869"/>
      <c r="CQ42" s="870"/>
      <c r="CR42" s="868"/>
      <c r="CS42" s="869"/>
      <c r="CT42" s="869"/>
      <c r="CU42" s="869"/>
      <c r="CV42" s="870"/>
      <c r="CW42" s="868"/>
      <c r="CX42" s="869"/>
      <c r="CY42" s="869"/>
      <c r="CZ42" s="869"/>
      <c r="DA42" s="870"/>
      <c r="DB42" s="868"/>
      <c r="DC42" s="869"/>
      <c r="DD42" s="869"/>
      <c r="DE42" s="869"/>
      <c r="DF42" s="870"/>
      <c r="DG42" s="868"/>
      <c r="DH42" s="869"/>
      <c r="DI42" s="869"/>
      <c r="DJ42" s="869"/>
      <c r="DK42" s="870"/>
      <c r="DL42" s="868"/>
      <c r="DM42" s="869"/>
      <c r="DN42" s="869"/>
      <c r="DO42" s="869"/>
      <c r="DP42" s="870"/>
      <c r="DQ42" s="868"/>
      <c r="DR42" s="869"/>
      <c r="DS42" s="869"/>
      <c r="DT42" s="869"/>
      <c r="DU42" s="870"/>
      <c r="DV42" s="871"/>
      <c r="DW42" s="872"/>
      <c r="DX42" s="872"/>
      <c r="DY42" s="872"/>
      <c r="DZ42" s="873"/>
      <c r="EA42" s="248"/>
    </row>
    <row r="43" spans="1:131" s="249" customFormat="1" ht="26.25" customHeight="1" x14ac:dyDescent="0.15">
      <c r="A43" s="263">
        <v>16</v>
      </c>
      <c r="B43" s="842"/>
      <c r="C43" s="843"/>
      <c r="D43" s="843"/>
      <c r="E43" s="843"/>
      <c r="F43" s="843"/>
      <c r="G43" s="843"/>
      <c r="H43" s="843"/>
      <c r="I43" s="843"/>
      <c r="J43" s="843"/>
      <c r="K43" s="843"/>
      <c r="L43" s="843"/>
      <c r="M43" s="843"/>
      <c r="N43" s="843"/>
      <c r="O43" s="843"/>
      <c r="P43" s="844"/>
      <c r="Q43" s="845"/>
      <c r="R43" s="846"/>
      <c r="S43" s="846"/>
      <c r="T43" s="846"/>
      <c r="U43" s="846"/>
      <c r="V43" s="846"/>
      <c r="W43" s="846"/>
      <c r="X43" s="846"/>
      <c r="Y43" s="846"/>
      <c r="Z43" s="846"/>
      <c r="AA43" s="846"/>
      <c r="AB43" s="846"/>
      <c r="AC43" s="846"/>
      <c r="AD43" s="846"/>
      <c r="AE43" s="847"/>
      <c r="AF43" s="848"/>
      <c r="AG43" s="849"/>
      <c r="AH43" s="849"/>
      <c r="AI43" s="849"/>
      <c r="AJ43" s="850"/>
      <c r="AK43" s="917"/>
      <c r="AL43" s="918"/>
      <c r="AM43" s="918"/>
      <c r="AN43" s="918"/>
      <c r="AO43" s="918"/>
      <c r="AP43" s="918"/>
      <c r="AQ43" s="918"/>
      <c r="AR43" s="918"/>
      <c r="AS43" s="918"/>
      <c r="AT43" s="918"/>
      <c r="AU43" s="918"/>
      <c r="AV43" s="918"/>
      <c r="AW43" s="918"/>
      <c r="AX43" s="918"/>
      <c r="AY43" s="918"/>
      <c r="AZ43" s="919"/>
      <c r="BA43" s="919"/>
      <c r="BB43" s="919"/>
      <c r="BC43" s="919"/>
      <c r="BD43" s="919"/>
      <c r="BE43" s="915"/>
      <c r="BF43" s="915"/>
      <c r="BG43" s="915"/>
      <c r="BH43" s="915"/>
      <c r="BI43" s="916"/>
      <c r="BJ43" s="254"/>
      <c r="BK43" s="254"/>
      <c r="BL43" s="254"/>
      <c r="BM43" s="254"/>
      <c r="BN43" s="254"/>
      <c r="BO43" s="267"/>
      <c r="BP43" s="267"/>
      <c r="BQ43" s="264">
        <v>37</v>
      </c>
      <c r="BR43" s="265"/>
      <c r="BS43" s="855"/>
      <c r="BT43" s="856"/>
      <c r="BU43" s="856"/>
      <c r="BV43" s="856"/>
      <c r="BW43" s="856"/>
      <c r="BX43" s="856"/>
      <c r="BY43" s="856"/>
      <c r="BZ43" s="856"/>
      <c r="CA43" s="856"/>
      <c r="CB43" s="856"/>
      <c r="CC43" s="856"/>
      <c r="CD43" s="856"/>
      <c r="CE43" s="856"/>
      <c r="CF43" s="856"/>
      <c r="CG43" s="857"/>
      <c r="CH43" s="868"/>
      <c r="CI43" s="869"/>
      <c r="CJ43" s="869"/>
      <c r="CK43" s="869"/>
      <c r="CL43" s="870"/>
      <c r="CM43" s="868"/>
      <c r="CN43" s="869"/>
      <c r="CO43" s="869"/>
      <c r="CP43" s="869"/>
      <c r="CQ43" s="870"/>
      <c r="CR43" s="868"/>
      <c r="CS43" s="869"/>
      <c r="CT43" s="869"/>
      <c r="CU43" s="869"/>
      <c r="CV43" s="870"/>
      <c r="CW43" s="868"/>
      <c r="CX43" s="869"/>
      <c r="CY43" s="869"/>
      <c r="CZ43" s="869"/>
      <c r="DA43" s="870"/>
      <c r="DB43" s="868"/>
      <c r="DC43" s="869"/>
      <c r="DD43" s="869"/>
      <c r="DE43" s="869"/>
      <c r="DF43" s="870"/>
      <c r="DG43" s="868"/>
      <c r="DH43" s="869"/>
      <c r="DI43" s="869"/>
      <c r="DJ43" s="869"/>
      <c r="DK43" s="870"/>
      <c r="DL43" s="868"/>
      <c r="DM43" s="869"/>
      <c r="DN43" s="869"/>
      <c r="DO43" s="869"/>
      <c r="DP43" s="870"/>
      <c r="DQ43" s="868"/>
      <c r="DR43" s="869"/>
      <c r="DS43" s="869"/>
      <c r="DT43" s="869"/>
      <c r="DU43" s="870"/>
      <c r="DV43" s="871"/>
      <c r="DW43" s="872"/>
      <c r="DX43" s="872"/>
      <c r="DY43" s="872"/>
      <c r="DZ43" s="873"/>
      <c r="EA43" s="248"/>
    </row>
    <row r="44" spans="1:131" s="249" customFormat="1" ht="26.25" customHeight="1" x14ac:dyDescent="0.15">
      <c r="A44" s="263">
        <v>17</v>
      </c>
      <c r="B44" s="842"/>
      <c r="C44" s="843"/>
      <c r="D44" s="843"/>
      <c r="E44" s="843"/>
      <c r="F44" s="843"/>
      <c r="G44" s="843"/>
      <c r="H44" s="843"/>
      <c r="I44" s="843"/>
      <c r="J44" s="843"/>
      <c r="K44" s="843"/>
      <c r="L44" s="843"/>
      <c r="M44" s="843"/>
      <c r="N44" s="843"/>
      <c r="O44" s="843"/>
      <c r="P44" s="844"/>
      <c r="Q44" s="845"/>
      <c r="R44" s="846"/>
      <c r="S44" s="846"/>
      <c r="T44" s="846"/>
      <c r="U44" s="846"/>
      <c r="V44" s="846"/>
      <c r="W44" s="846"/>
      <c r="X44" s="846"/>
      <c r="Y44" s="846"/>
      <c r="Z44" s="846"/>
      <c r="AA44" s="846"/>
      <c r="AB44" s="846"/>
      <c r="AC44" s="846"/>
      <c r="AD44" s="846"/>
      <c r="AE44" s="847"/>
      <c r="AF44" s="848"/>
      <c r="AG44" s="849"/>
      <c r="AH44" s="849"/>
      <c r="AI44" s="849"/>
      <c r="AJ44" s="850"/>
      <c r="AK44" s="917"/>
      <c r="AL44" s="918"/>
      <c r="AM44" s="918"/>
      <c r="AN44" s="918"/>
      <c r="AO44" s="918"/>
      <c r="AP44" s="918"/>
      <c r="AQ44" s="918"/>
      <c r="AR44" s="918"/>
      <c r="AS44" s="918"/>
      <c r="AT44" s="918"/>
      <c r="AU44" s="918"/>
      <c r="AV44" s="918"/>
      <c r="AW44" s="918"/>
      <c r="AX44" s="918"/>
      <c r="AY44" s="918"/>
      <c r="AZ44" s="919"/>
      <c r="BA44" s="919"/>
      <c r="BB44" s="919"/>
      <c r="BC44" s="919"/>
      <c r="BD44" s="919"/>
      <c r="BE44" s="915"/>
      <c r="BF44" s="915"/>
      <c r="BG44" s="915"/>
      <c r="BH44" s="915"/>
      <c r="BI44" s="916"/>
      <c r="BJ44" s="254"/>
      <c r="BK44" s="254"/>
      <c r="BL44" s="254"/>
      <c r="BM44" s="254"/>
      <c r="BN44" s="254"/>
      <c r="BO44" s="267"/>
      <c r="BP44" s="267"/>
      <c r="BQ44" s="264">
        <v>38</v>
      </c>
      <c r="BR44" s="265"/>
      <c r="BS44" s="855"/>
      <c r="BT44" s="856"/>
      <c r="BU44" s="856"/>
      <c r="BV44" s="856"/>
      <c r="BW44" s="856"/>
      <c r="BX44" s="856"/>
      <c r="BY44" s="856"/>
      <c r="BZ44" s="856"/>
      <c r="CA44" s="856"/>
      <c r="CB44" s="856"/>
      <c r="CC44" s="856"/>
      <c r="CD44" s="856"/>
      <c r="CE44" s="856"/>
      <c r="CF44" s="856"/>
      <c r="CG44" s="857"/>
      <c r="CH44" s="868"/>
      <c r="CI44" s="869"/>
      <c r="CJ44" s="869"/>
      <c r="CK44" s="869"/>
      <c r="CL44" s="870"/>
      <c r="CM44" s="868"/>
      <c r="CN44" s="869"/>
      <c r="CO44" s="869"/>
      <c r="CP44" s="869"/>
      <c r="CQ44" s="870"/>
      <c r="CR44" s="868"/>
      <c r="CS44" s="869"/>
      <c r="CT44" s="869"/>
      <c r="CU44" s="869"/>
      <c r="CV44" s="870"/>
      <c r="CW44" s="868"/>
      <c r="CX44" s="869"/>
      <c r="CY44" s="869"/>
      <c r="CZ44" s="869"/>
      <c r="DA44" s="870"/>
      <c r="DB44" s="868"/>
      <c r="DC44" s="869"/>
      <c r="DD44" s="869"/>
      <c r="DE44" s="869"/>
      <c r="DF44" s="870"/>
      <c r="DG44" s="868"/>
      <c r="DH44" s="869"/>
      <c r="DI44" s="869"/>
      <c r="DJ44" s="869"/>
      <c r="DK44" s="870"/>
      <c r="DL44" s="868"/>
      <c r="DM44" s="869"/>
      <c r="DN44" s="869"/>
      <c r="DO44" s="869"/>
      <c r="DP44" s="870"/>
      <c r="DQ44" s="868"/>
      <c r="DR44" s="869"/>
      <c r="DS44" s="869"/>
      <c r="DT44" s="869"/>
      <c r="DU44" s="870"/>
      <c r="DV44" s="871"/>
      <c r="DW44" s="872"/>
      <c r="DX44" s="872"/>
      <c r="DY44" s="872"/>
      <c r="DZ44" s="873"/>
      <c r="EA44" s="248"/>
    </row>
    <row r="45" spans="1:131" s="249" customFormat="1" ht="26.25" customHeight="1" x14ac:dyDescent="0.15">
      <c r="A45" s="263">
        <v>18</v>
      </c>
      <c r="B45" s="842"/>
      <c r="C45" s="843"/>
      <c r="D45" s="843"/>
      <c r="E45" s="843"/>
      <c r="F45" s="843"/>
      <c r="G45" s="843"/>
      <c r="H45" s="843"/>
      <c r="I45" s="843"/>
      <c r="J45" s="843"/>
      <c r="K45" s="843"/>
      <c r="L45" s="843"/>
      <c r="M45" s="843"/>
      <c r="N45" s="843"/>
      <c r="O45" s="843"/>
      <c r="P45" s="844"/>
      <c r="Q45" s="845"/>
      <c r="R45" s="846"/>
      <c r="S45" s="846"/>
      <c r="T45" s="846"/>
      <c r="U45" s="846"/>
      <c r="V45" s="846"/>
      <c r="W45" s="846"/>
      <c r="X45" s="846"/>
      <c r="Y45" s="846"/>
      <c r="Z45" s="846"/>
      <c r="AA45" s="846"/>
      <c r="AB45" s="846"/>
      <c r="AC45" s="846"/>
      <c r="AD45" s="846"/>
      <c r="AE45" s="847"/>
      <c r="AF45" s="848"/>
      <c r="AG45" s="849"/>
      <c r="AH45" s="849"/>
      <c r="AI45" s="849"/>
      <c r="AJ45" s="850"/>
      <c r="AK45" s="917"/>
      <c r="AL45" s="918"/>
      <c r="AM45" s="918"/>
      <c r="AN45" s="918"/>
      <c r="AO45" s="918"/>
      <c r="AP45" s="918"/>
      <c r="AQ45" s="918"/>
      <c r="AR45" s="918"/>
      <c r="AS45" s="918"/>
      <c r="AT45" s="918"/>
      <c r="AU45" s="918"/>
      <c r="AV45" s="918"/>
      <c r="AW45" s="918"/>
      <c r="AX45" s="918"/>
      <c r="AY45" s="918"/>
      <c r="AZ45" s="919"/>
      <c r="BA45" s="919"/>
      <c r="BB45" s="919"/>
      <c r="BC45" s="919"/>
      <c r="BD45" s="919"/>
      <c r="BE45" s="915"/>
      <c r="BF45" s="915"/>
      <c r="BG45" s="915"/>
      <c r="BH45" s="915"/>
      <c r="BI45" s="916"/>
      <c r="BJ45" s="254"/>
      <c r="BK45" s="254"/>
      <c r="BL45" s="254"/>
      <c r="BM45" s="254"/>
      <c r="BN45" s="254"/>
      <c r="BO45" s="267"/>
      <c r="BP45" s="267"/>
      <c r="BQ45" s="264">
        <v>39</v>
      </c>
      <c r="BR45" s="265"/>
      <c r="BS45" s="855"/>
      <c r="BT45" s="856"/>
      <c r="BU45" s="856"/>
      <c r="BV45" s="856"/>
      <c r="BW45" s="856"/>
      <c r="BX45" s="856"/>
      <c r="BY45" s="856"/>
      <c r="BZ45" s="856"/>
      <c r="CA45" s="856"/>
      <c r="CB45" s="856"/>
      <c r="CC45" s="856"/>
      <c r="CD45" s="856"/>
      <c r="CE45" s="856"/>
      <c r="CF45" s="856"/>
      <c r="CG45" s="857"/>
      <c r="CH45" s="868"/>
      <c r="CI45" s="869"/>
      <c r="CJ45" s="869"/>
      <c r="CK45" s="869"/>
      <c r="CL45" s="870"/>
      <c r="CM45" s="868"/>
      <c r="CN45" s="869"/>
      <c r="CO45" s="869"/>
      <c r="CP45" s="869"/>
      <c r="CQ45" s="870"/>
      <c r="CR45" s="868"/>
      <c r="CS45" s="869"/>
      <c r="CT45" s="869"/>
      <c r="CU45" s="869"/>
      <c r="CV45" s="870"/>
      <c r="CW45" s="868"/>
      <c r="CX45" s="869"/>
      <c r="CY45" s="869"/>
      <c r="CZ45" s="869"/>
      <c r="DA45" s="870"/>
      <c r="DB45" s="868"/>
      <c r="DC45" s="869"/>
      <c r="DD45" s="869"/>
      <c r="DE45" s="869"/>
      <c r="DF45" s="870"/>
      <c r="DG45" s="868"/>
      <c r="DH45" s="869"/>
      <c r="DI45" s="869"/>
      <c r="DJ45" s="869"/>
      <c r="DK45" s="870"/>
      <c r="DL45" s="868"/>
      <c r="DM45" s="869"/>
      <c r="DN45" s="869"/>
      <c r="DO45" s="869"/>
      <c r="DP45" s="870"/>
      <c r="DQ45" s="868"/>
      <c r="DR45" s="869"/>
      <c r="DS45" s="869"/>
      <c r="DT45" s="869"/>
      <c r="DU45" s="870"/>
      <c r="DV45" s="871"/>
      <c r="DW45" s="872"/>
      <c r="DX45" s="872"/>
      <c r="DY45" s="872"/>
      <c r="DZ45" s="873"/>
      <c r="EA45" s="248"/>
    </row>
    <row r="46" spans="1:131" s="249" customFormat="1" ht="26.25" customHeight="1" x14ac:dyDescent="0.15">
      <c r="A46" s="263">
        <v>19</v>
      </c>
      <c r="B46" s="842"/>
      <c r="C46" s="843"/>
      <c r="D46" s="843"/>
      <c r="E46" s="843"/>
      <c r="F46" s="843"/>
      <c r="G46" s="843"/>
      <c r="H46" s="843"/>
      <c r="I46" s="843"/>
      <c r="J46" s="843"/>
      <c r="K46" s="843"/>
      <c r="L46" s="843"/>
      <c r="M46" s="843"/>
      <c r="N46" s="843"/>
      <c r="O46" s="843"/>
      <c r="P46" s="844"/>
      <c r="Q46" s="845"/>
      <c r="R46" s="846"/>
      <c r="S46" s="846"/>
      <c r="T46" s="846"/>
      <c r="U46" s="846"/>
      <c r="V46" s="846"/>
      <c r="W46" s="846"/>
      <c r="X46" s="846"/>
      <c r="Y46" s="846"/>
      <c r="Z46" s="846"/>
      <c r="AA46" s="846"/>
      <c r="AB46" s="846"/>
      <c r="AC46" s="846"/>
      <c r="AD46" s="846"/>
      <c r="AE46" s="847"/>
      <c r="AF46" s="848"/>
      <c r="AG46" s="849"/>
      <c r="AH46" s="849"/>
      <c r="AI46" s="849"/>
      <c r="AJ46" s="850"/>
      <c r="AK46" s="917"/>
      <c r="AL46" s="918"/>
      <c r="AM46" s="918"/>
      <c r="AN46" s="918"/>
      <c r="AO46" s="918"/>
      <c r="AP46" s="918"/>
      <c r="AQ46" s="918"/>
      <c r="AR46" s="918"/>
      <c r="AS46" s="918"/>
      <c r="AT46" s="918"/>
      <c r="AU46" s="918"/>
      <c r="AV46" s="918"/>
      <c r="AW46" s="918"/>
      <c r="AX46" s="918"/>
      <c r="AY46" s="918"/>
      <c r="AZ46" s="919"/>
      <c r="BA46" s="919"/>
      <c r="BB46" s="919"/>
      <c r="BC46" s="919"/>
      <c r="BD46" s="919"/>
      <c r="BE46" s="915"/>
      <c r="BF46" s="915"/>
      <c r="BG46" s="915"/>
      <c r="BH46" s="915"/>
      <c r="BI46" s="916"/>
      <c r="BJ46" s="254"/>
      <c r="BK46" s="254"/>
      <c r="BL46" s="254"/>
      <c r="BM46" s="254"/>
      <c r="BN46" s="254"/>
      <c r="BO46" s="267"/>
      <c r="BP46" s="267"/>
      <c r="BQ46" s="264">
        <v>40</v>
      </c>
      <c r="BR46" s="265"/>
      <c r="BS46" s="855"/>
      <c r="BT46" s="856"/>
      <c r="BU46" s="856"/>
      <c r="BV46" s="856"/>
      <c r="BW46" s="856"/>
      <c r="BX46" s="856"/>
      <c r="BY46" s="856"/>
      <c r="BZ46" s="856"/>
      <c r="CA46" s="856"/>
      <c r="CB46" s="856"/>
      <c r="CC46" s="856"/>
      <c r="CD46" s="856"/>
      <c r="CE46" s="856"/>
      <c r="CF46" s="856"/>
      <c r="CG46" s="857"/>
      <c r="CH46" s="868"/>
      <c r="CI46" s="869"/>
      <c r="CJ46" s="869"/>
      <c r="CK46" s="869"/>
      <c r="CL46" s="870"/>
      <c r="CM46" s="868"/>
      <c r="CN46" s="869"/>
      <c r="CO46" s="869"/>
      <c r="CP46" s="869"/>
      <c r="CQ46" s="870"/>
      <c r="CR46" s="868"/>
      <c r="CS46" s="869"/>
      <c r="CT46" s="869"/>
      <c r="CU46" s="869"/>
      <c r="CV46" s="870"/>
      <c r="CW46" s="868"/>
      <c r="CX46" s="869"/>
      <c r="CY46" s="869"/>
      <c r="CZ46" s="869"/>
      <c r="DA46" s="870"/>
      <c r="DB46" s="868"/>
      <c r="DC46" s="869"/>
      <c r="DD46" s="869"/>
      <c r="DE46" s="869"/>
      <c r="DF46" s="870"/>
      <c r="DG46" s="868"/>
      <c r="DH46" s="869"/>
      <c r="DI46" s="869"/>
      <c r="DJ46" s="869"/>
      <c r="DK46" s="870"/>
      <c r="DL46" s="868"/>
      <c r="DM46" s="869"/>
      <c r="DN46" s="869"/>
      <c r="DO46" s="869"/>
      <c r="DP46" s="870"/>
      <c r="DQ46" s="868"/>
      <c r="DR46" s="869"/>
      <c r="DS46" s="869"/>
      <c r="DT46" s="869"/>
      <c r="DU46" s="870"/>
      <c r="DV46" s="871"/>
      <c r="DW46" s="872"/>
      <c r="DX46" s="872"/>
      <c r="DY46" s="872"/>
      <c r="DZ46" s="873"/>
      <c r="EA46" s="248"/>
    </row>
    <row r="47" spans="1:131" s="249" customFormat="1" ht="26.25" customHeight="1" x14ac:dyDescent="0.15">
      <c r="A47" s="263">
        <v>20</v>
      </c>
      <c r="B47" s="842"/>
      <c r="C47" s="843"/>
      <c r="D47" s="843"/>
      <c r="E47" s="843"/>
      <c r="F47" s="843"/>
      <c r="G47" s="843"/>
      <c r="H47" s="843"/>
      <c r="I47" s="843"/>
      <c r="J47" s="843"/>
      <c r="K47" s="843"/>
      <c r="L47" s="843"/>
      <c r="M47" s="843"/>
      <c r="N47" s="843"/>
      <c r="O47" s="843"/>
      <c r="P47" s="844"/>
      <c r="Q47" s="845"/>
      <c r="R47" s="846"/>
      <c r="S47" s="846"/>
      <c r="T47" s="846"/>
      <c r="U47" s="846"/>
      <c r="V47" s="846"/>
      <c r="W47" s="846"/>
      <c r="X47" s="846"/>
      <c r="Y47" s="846"/>
      <c r="Z47" s="846"/>
      <c r="AA47" s="846"/>
      <c r="AB47" s="846"/>
      <c r="AC47" s="846"/>
      <c r="AD47" s="846"/>
      <c r="AE47" s="847"/>
      <c r="AF47" s="848"/>
      <c r="AG47" s="849"/>
      <c r="AH47" s="849"/>
      <c r="AI47" s="849"/>
      <c r="AJ47" s="850"/>
      <c r="AK47" s="917"/>
      <c r="AL47" s="918"/>
      <c r="AM47" s="918"/>
      <c r="AN47" s="918"/>
      <c r="AO47" s="918"/>
      <c r="AP47" s="918"/>
      <c r="AQ47" s="918"/>
      <c r="AR47" s="918"/>
      <c r="AS47" s="918"/>
      <c r="AT47" s="918"/>
      <c r="AU47" s="918"/>
      <c r="AV47" s="918"/>
      <c r="AW47" s="918"/>
      <c r="AX47" s="918"/>
      <c r="AY47" s="918"/>
      <c r="AZ47" s="919"/>
      <c r="BA47" s="919"/>
      <c r="BB47" s="919"/>
      <c r="BC47" s="919"/>
      <c r="BD47" s="919"/>
      <c r="BE47" s="915"/>
      <c r="BF47" s="915"/>
      <c r="BG47" s="915"/>
      <c r="BH47" s="915"/>
      <c r="BI47" s="916"/>
      <c r="BJ47" s="254"/>
      <c r="BK47" s="254"/>
      <c r="BL47" s="254"/>
      <c r="BM47" s="254"/>
      <c r="BN47" s="254"/>
      <c r="BO47" s="267"/>
      <c r="BP47" s="267"/>
      <c r="BQ47" s="264">
        <v>41</v>
      </c>
      <c r="BR47" s="265"/>
      <c r="BS47" s="855"/>
      <c r="BT47" s="856"/>
      <c r="BU47" s="856"/>
      <c r="BV47" s="856"/>
      <c r="BW47" s="856"/>
      <c r="BX47" s="856"/>
      <c r="BY47" s="856"/>
      <c r="BZ47" s="856"/>
      <c r="CA47" s="856"/>
      <c r="CB47" s="856"/>
      <c r="CC47" s="856"/>
      <c r="CD47" s="856"/>
      <c r="CE47" s="856"/>
      <c r="CF47" s="856"/>
      <c r="CG47" s="857"/>
      <c r="CH47" s="868"/>
      <c r="CI47" s="869"/>
      <c r="CJ47" s="869"/>
      <c r="CK47" s="869"/>
      <c r="CL47" s="870"/>
      <c r="CM47" s="868"/>
      <c r="CN47" s="869"/>
      <c r="CO47" s="869"/>
      <c r="CP47" s="869"/>
      <c r="CQ47" s="870"/>
      <c r="CR47" s="868"/>
      <c r="CS47" s="869"/>
      <c r="CT47" s="869"/>
      <c r="CU47" s="869"/>
      <c r="CV47" s="870"/>
      <c r="CW47" s="868"/>
      <c r="CX47" s="869"/>
      <c r="CY47" s="869"/>
      <c r="CZ47" s="869"/>
      <c r="DA47" s="870"/>
      <c r="DB47" s="868"/>
      <c r="DC47" s="869"/>
      <c r="DD47" s="869"/>
      <c r="DE47" s="869"/>
      <c r="DF47" s="870"/>
      <c r="DG47" s="868"/>
      <c r="DH47" s="869"/>
      <c r="DI47" s="869"/>
      <c r="DJ47" s="869"/>
      <c r="DK47" s="870"/>
      <c r="DL47" s="868"/>
      <c r="DM47" s="869"/>
      <c r="DN47" s="869"/>
      <c r="DO47" s="869"/>
      <c r="DP47" s="870"/>
      <c r="DQ47" s="868"/>
      <c r="DR47" s="869"/>
      <c r="DS47" s="869"/>
      <c r="DT47" s="869"/>
      <c r="DU47" s="870"/>
      <c r="DV47" s="871"/>
      <c r="DW47" s="872"/>
      <c r="DX47" s="872"/>
      <c r="DY47" s="872"/>
      <c r="DZ47" s="873"/>
      <c r="EA47" s="248"/>
    </row>
    <row r="48" spans="1:131" s="249" customFormat="1" ht="26.25" customHeight="1" x14ac:dyDescent="0.15">
      <c r="A48" s="263">
        <v>21</v>
      </c>
      <c r="B48" s="842"/>
      <c r="C48" s="843"/>
      <c r="D48" s="843"/>
      <c r="E48" s="843"/>
      <c r="F48" s="843"/>
      <c r="G48" s="843"/>
      <c r="H48" s="843"/>
      <c r="I48" s="843"/>
      <c r="J48" s="843"/>
      <c r="K48" s="843"/>
      <c r="L48" s="843"/>
      <c r="M48" s="843"/>
      <c r="N48" s="843"/>
      <c r="O48" s="843"/>
      <c r="P48" s="844"/>
      <c r="Q48" s="845"/>
      <c r="R48" s="846"/>
      <c r="S48" s="846"/>
      <c r="T48" s="846"/>
      <c r="U48" s="846"/>
      <c r="V48" s="846"/>
      <c r="W48" s="846"/>
      <c r="X48" s="846"/>
      <c r="Y48" s="846"/>
      <c r="Z48" s="846"/>
      <c r="AA48" s="846"/>
      <c r="AB48" s="846"/>
      <c r="AC48" s="846"/>
      <c r="AD48" s="846"/>
      <c r="AE48" s="847"/>
      <c r="AF48" s="848"/>
      <c r="AG48" s="849"/>
      <c r="AH48" s="849"/>
      <c r="AI48" s="849"/>
      <c r="AJ48" s="850"/>
      <c r="AK48" s="917"/>
      <c r="AL48" s="918"/>
      <c r="AM48" s="918"/>
      <c r="AN48" s="918"/>
      <c r="AO48" s="918"/>
      <c r="AP48" s="918"/>
      <c r="AQ48" s="918"/>
      <c r="AR48" s="918"/>
      <c r="AS48" s="918"/>
      <c r="AT48" s="918"/>
      <c r="AU48" s="918"/>
      <c r="AV48" s="918"/>
      <c r="AW48" s="918"/>
      <c r="AX48" s="918"/>
      <c r="AY48" s="918"/>
      <c r="AZ48" s="919"/>
      <c r="BA48" s="919"/>
      <c r="BB48" s="919"/>
      <c r="BC48" s="919"/>
      <c r="BD48" s="919"/>
      <c r="BE48" s="915"/>
      <c r="BF48" s="915"/>
      <c r="BG48" s="915"/>
      <c r="BH48" s="915"/>
      <c r="BI48" s="916"/>
      <c r="BJ48" s="254"/>
      <c r="BK48" s="254"/>
      <c r="BL48" s="254"/>
      <c r="BM48" s="254"/>
      <c r="BN48" s="254"/>
      <c r="BO48" s="267"/>
      <c r="BP48" s="267"/>
      <c r="BQ48" s="264">
        <v>42</v>
      </c>
      <c r="BR48" s="265"/>
      <c r="BS48" s="855"/>
      <c r="BT48" s="856"/>
      <c r="BU48" s="856"/>
      <c r="BV48" s="856"/>
      <c r="BW48" s="856"/>
      <c r="BX48" s="856"/>
      <c r="BY48" s="856"/>
      <c r="BZ48" s="856"/>
      <c r="CA48" s="856"/>
      <c r="CB48" s="856"/>
      <c r="CC48" s="856"/>
      <c r="CD48" s="856"/>
      <c r="CE48" s="856"/>
      <c r="CF48" s="856"/>
      <c r="CG48" s="857"/>
      <c r="CH48" s="868"/>
      <c r="CI48" s="869"/>
      <c r="CJ48" s="869"/>
      <c r="CK48" s="869"/>
      <c r="CL48" s="870"/>
      <c r="CM48" s="868"/>
      <c r="CN48" s="869"/>
      <c r="CO48" s="869"/>
      <c r="CP48" s="869"/>
      <c r="CQ48" s="870"/>
      <c r="CR48" s="868"/>
      <c r="CS48" s="869"/>
      <c r="CT48" s="869"/>
      <c r="CU48" s="869"/>
      <c r="CV48" s="870"/>
      <c r="CW48" s="868"/>
      <c r="CX48" s="869"/>
      <c r="CY48" s="869"/>
      <c r="CZ48" s="869"/>
      <c r="DA48" s="870"/>
      <c r="DB48" s="868"/>
      <c r="DC48" s="869"/>
      <c r="DD48" s="869"/>
      <c r="DE48" s="869"/>
      <c r="DF48" s="870"/>
      <c r="DG48" s="868"/>
      <c r="DH48" s="869"/>
      <c r="DI48" s="869"/>
      <c r="DJ48" s="869"/>
      <c r="DK48" s="870"/>
      <c r="DL48" s="868"/>
      <c r="DM48" s="869"/>
      <c r="DN48" s="869"/>
      <c r="DO48" s="869"/>
      <c r="DP48" s="870"/>
      <c r="DQ48" s="868"/>
      <c r="DR48" s="869"/>
      <c r="DS48" s="869"/>
      <c r="DT48" s="869"/>
      <c r="DU48" s="870"/>
      <c r="DV48" s="871"/>
      <c r="DW48" s="872"/>
      <c r="DX48" s="872"/>
      <c r="DY48" s="872"/>
      <c r="DZ48" s="873"/>
      <c r="EA48" s="248"/>
    </row>
    <row r="49" spans="1:131" s="249" customFormat="1" ht="26.25" customHeight="1" x14ac:dyDescent="0.15">
      <c r="A49" s="263">
        <v>22</v>
      </c>
      <c r="B49" s="842"/>
      <c r="C49" s="843"/>
      <c r="D49" s="843"/>
      <c r="E49" s="843"/>
      <c r="F49" s="843"/>
      <c r="G49" s="843"/>
      <c r="H49" s="843"/>
      <c r="I49" s="843"/>
      <c r="J49" s="843"/>
      <c r="K49" s="843"/>
      <c r="L49" s="843"/>
      <c r="M49" s="843"/>
      <c r="N49" s="843"/>
      <c r="O49" s="843"/>
      <c r="P49" s="844"/>
      <c r="Q49" s="845"/>
      <c r="R49" s="846"/>
      <c r="S49" s="846"/>
      <c r="T49" s="846"/>
      <c r="U49" s="846"/>
      <c r="V49" s="846"/>
      <c r="W49" s="846"/>
      <c r="X49" s="846"/>
      <c r="Y49" s="846"/>
      <c r="Z49" s="846"/>
      <c r="AA49" s="846"/>
      <c r="AB49" s="846"/>
      <c r="AC49" s="846"/>
      <c r="AD49" s="846"/>
      <c r="AE49" s="847"/>
      <c r="AF49" s="848"/>
      <c r="AG49" s="849"/>
      <c r="AH49" s="849"/>
      <c r="AI49" s="849"/>
      <c r="AJ49" s="850"/>
      <c r="AK49" s="917"/>
      <c r="AL49" s="918"/>
      <c r="AM49" s="918"/>
      <c r="AN49" s="918"/>
      <c r="AO49" s="918"/>
      <c r="AP49" s="918"/>
      <c r="AQ49" s="918"/>
      <c r="AR49" s="918"/>
      <c r="AS49" s="918"/>
      <c r="AT49" s="918"/>
      <c r="AU49" s="918"/>
      <c r="AV49" s="918"/>
      <c r="AW49" s="918"/>
      <c r="AX49" s="918"/>
      <c r="AY49" s="918"/>
      <c r="AZ49" s="919"/>
      <c r="BA49" s="919"/>
      <c r="BB49" s="919"/>
      <c r="BC49" s="919"/>
      <c r="BD49" s="919"/>
      <c r="BE49" s="915"/>
      <c r="BF49" s="915"/>
      <c r="BG49" s="915"/>
      <c r="BH49" s="915"/>
      <c r="BI49" s="916"/>
      <c r="BJ49" s="254"/>
      <c r="BK49" s="254"/>
      <c r="BL49" s="254"/>
      <c r="BM49" s="254"/>
      <c r="BN49" s="254"/>
      <c r="BO49" s="267"/>
      <c r="BP49" s="267"/>
      <c r="BQ49" s="264">
        <v>43</v>
      </c>
      <c r="BR49" s="265"/>
      <c r="BS49" s="855"/>
      <c r="BT49" s="856"/>
      <c r="BU49" s="856"/>
      <c r="BV49" s="856"/>
      <c r="BW49" s="856"/>
      <c r="BX49" s="856"/>
      <c r="BY49" s="856"/>
      <c r="BZ49" s="856"/>
      <c r="CA49" s="856"/>
      <c r="CB49" s="856"/>
      <c r="CC49" s="856"/>
      <c r="CD49" s="856"/>
      <c r="CE49" s="856"/>
      <c r="CF49" s="856"/>
      <c r="CG49" s="857"/>
      <c r="CH49" s="868"/>
      <c r="CI49" s="869"/>
      <c r="CJ49" s="869"/>
      <c r="CK49" s="869"/>
      <c r="CL49" s="870"/>
      <c r="CM49" s="868"/>
      <c r="CN49" s="869"/>
      <c r="CO49" s="869"/>
      <c r="CP49" s="869"/>
      <c r="CQ49" s="870"/>
      <c r="CR49" s="868"/>
      <c r="CS49" s="869"/>
      <c r="CT49" s="869"/>
      <c r="CU49" s="869"/>
      <c r="CV49" s="870"/>
      <c r="CW49" s="868"/>
      <c r="CX49" s="869"/>
      <c r="CY49" s="869"/>
      <c r="CZ49" s="869"/>
      <c r="DA49" s="870"/>
      <c r="DB49" s="868"/>
      <c r="DC49" s="869"/>
      <c r="DD49" s="869"/>
      <c r="DE49" s="869"/>
      <c r="DF49" s="870"/>
      <c r="DG49" s="868"/>
      <c r="DH49" s="869"/>
      <c r="DI49" s="869"/>
      <c r="DJ49" s="869"/>
      <c r="DK49" s="870"/>
      <c r="DL49" s="868"/>
      <c r="DM49" s="869"/>
      <c r="DN49" s="869"/>
      <c r="DO49" s="869"/>
      <c r="DP49" s="870"/>
      <c r="DQ49" s="868"/>
      <c r="DR49" s="869"/>
      <c r="DS49" s="869"/>
      <c r="DT49" s="869"/>
      <c r="DU49" s="870"/>
      <c r="DV49" s="871"/>
      <c r="DW49" s="872"/>
      <c r="DX49" s="872"/>
      <c r="DY49" s="872"/>
      <c r="DZ49" s="873"/>
      <c r="EA49" s="248"/>
    </row>
    <row r="50" spans="1:131" s="249" customFormat="1" ht="26.25" customHeight="1" x14ac:dyDescent="0.15">
      <c r="A50" s="263">
        <v>23</v>
      </c>
      <c r="B50" s="842"/>
      <c r="C50" s="843"/>
      <c r="D50" s="843"/>
      <c r="E50" s="843"/>
      <c r="F50" s="843"/>
      <c r="G50" s="843"/>
      <c r="H50" s="843"/>
      <c r="I50" s="843"/>
      <c r="J50" s="843"/>
      <c r="K50" s="843"/>
      <c r="L50" s="843"/>
      <c r="M50" s="843"/>
      <c r="N50" s="843"/>
      <c r="O50" s="843"/>
      <c r="P50" s="844"/>
      <c r="Q50" s="920"/>
      <c r="R50" s="921"/>
      <c r="S50" s="921"/>
      <c r="T50" s="921"/>
      <c r="U50" s="921"/>
      <c r="V50" s="921"/>
      <c r="W50" s="921"/>
      <c r="X50" s="921"/>
      <c r="Y50" s="921"/>
      <c r="Z50" s="921"/>
      <c r="AA50" s="921"/>
      <c r="AB50" s="921"/>
      <c r="AC50" s="921"/>
      <c r="AD50" s="921"/>
      <c r="AE50" s="922"/>
      <c r="AF50" s="848"/>
      <c r="AG50" s="849"/>
      <c r="AH50" s="849"/>
      <c r="AI50" s="849"/>
      <c r="AJ50" s="850"/>
      <c r="AK50" s="923"/>
      <c r="AL50" s="921"/>
      <c r="AM50" s="921"/>
      <c r="AN50" s="921"/>
      <c r="AO50" s="921"/>
      <c r="AP50" s="921"/>
      <c r="AQ50" s="921"/>
      <c r="AR50" s="921"/>
      <c r="AS50" s="921"/>
      <c r="AT50" s="921"/>
      <c r="AU50" s="921"/>
      <c r="AV50" s="921"/>
      <c r="AW50" s="921"/>
      <c r="AX50" s="921"/>
      <c r="AY50" s="921"/>
      <c r="AZ50" s="924"/>
      <c r="BA50" s="924"/>
      <c r="BB50" s="924"/>
      <c r="BC50" s="924"/>
      <c r="BD50" s="924"/>
      <c r="BE50" s="915"/>
      <c r="BF50" s="915"/>
      <c r="BG50" s="915"/>
      <c r="BH50" s="915"/>
      <c r="BI50" s="916"/>
      <c r="BJ50" s="254"/>
      <c r="BK50" s="254"/>
      <c r="BL50" s="254"/>
      <c r="BM50" s="254"/>
      <c r="BN50" s="254"/>
      <c r="BO50" s="267"/>
      <c r="BP50" s="267"/>
      <c r="BQ50" s="264">
        <v>44</v>
      </c>
      <c r="BR50" s="265"/>
      <c r="BS50" s="855"/>
      <c r="BT50" s="856"/>
      <c r="BU50" s="856"/>
      <c r="BV50" s="856"/>
      <c r="BW50" s="856"/>
      <c r="BX50" s="856"/>
      <c r="BY50" s="856"/>
      <c r="BZ50" s="856"/>
      <c r="CA50" s="856"/>
      <c r="CB50" s="856"/>
      <c r="CC50" s="856"/>
      <c r="CD50" s="856"/>
      <c r="CE50" s="856"/>
      <c r="CF50" s="856"/>
      <c r="CG50" s="857"/>
      <c r="CH50" s="868"/>
      <c r="CI50" s="869"/>
      <c r="CJ50" s="869"/>
      <c r="CK50" s="869"/>
      <c r="CL50" s="870"/>
      <c r="CM50" s="868"/>
      <c r="CN50" s="869"/>
      <c r="CO50" s="869"/>
      <c r="CP50" s="869"/>
      <c r="CQ50" s="870"/>
      <c r="CR50" s="868"/>
      <c r="CS50" s="869"/>
      <c r="CT50" s="869"/>
      <c r="CU50" s="869"/>
      <c r="CV50" s="870"/>
      <c r="CW50" s="868"/>
      <c r="CX50" s="869"/>
      <c r="CY50" s="869"/>
      <c r="CZ50" s="869"/>
      <c r="DA50" s="870"/>
      <c r="DB50" s="868"/>
      <c r="DC50" s="869"/>
      <c r="DD50" s="869"/>
      <c r="DE50" s="869"/>
      <c r="DF50" s="870"/>
      <c r="DG50" s="868"/>
      <c r="DH50" s="869"/>
      <c r="DI50" s="869"/>
      <c r="DJ50" s="869"/>
      <c r="DK50" s="870"/>
      <c r="DL50" s="868"/>
      <c r="DM50" s="869"/>
      <c r="DN50" s="869"/>
      <c r="DO50" s="869"/>
      <c r="DP50" s="870"/>
      <c r="DQ50" s="868"/>
      <c r="DR50" s="869"/>
      <c r="DS50" s="869"/>
      <c r="DT50" s="869"/>
      <c r="DU50" s="870"/>
      <c r="DV50" s="871"/>
      <c r="DW50" s="872"/>
      <c r="DX50" s="872"/>
      <c r="DY50" s="872"/>
      <c r="DZ50" s="873"/>
      <c r="EA50" s="248"/>
    </row>
    <row r="51" spans="1:131" s="249" customFormat="1" ht="26.25" customHeight="1" x14ac:dyDescent="0.15">
      <c r="A51" s="263">
        <v>24</v>
      </c>
      <c r="B51" s="842"/>
      <c r="C51" s="843"/>
      <c r="D51" s="843"/>
      <c r="E51" s="843"/>
      <c r="F51" s="843"/>
      <c r="G51" s="843"/>
      <c r="H51" s="843"/>
      <c r="I51" s="843"/>
      <c r="J51" s="843"/>
      <c r="K51" s="843"/>
      <c r="L51" s="843"/>
      <c r="M51" s="843"/>
      <c r="N51" s="843"/>
      <c r="O51" s="843"/>
      <c r="P51" s="844"/>
      <c r="Q51" s="920"/>
      <c r="R51" s="921"/>
      <c r="S51" s="921"/>
      <c r="T51" s="921"/>
      <c r="U51" s="921"/>
      <c r="V51" s="921"/>
      <c r="W51" s="921"/>
      <c r="X51" s="921"/>
      <c r="Y51" s="921"/>
      <c r="Z51" s="921"/>
      <c r="AA51" s="921"/>
      <c r="AB51" s="921"/>
      <c r="AC51" s="921"/>
      <c r="AD51" s="921"/>
      <c r="AE51" s="922"/>
      <c r="AF51" s="848"/>
      <c r="AG51" s="849"/>
      <c r="AH51" s="849"/>
      <c r="AI51" s="849"/>
      <c r="AJ51" s="850"/>
      <c r="AK51" s="923"/>
      <c r="AL51" s="921"/>
      <c r="AM51" s="921"/>
      <c r="AN51" s="921"/>
      <c r="AO51" s="921"/>
      <c r="AP51" s="921"/>
      <c r="AQ51" s="921"/>
      <c r="AR51" s="921"/>
      <c r="AS51" s="921"/>
      <c r="AT51" s="921"/>
      <c r="AU51" s="921"/>
      <c r="AV51" s="921"/>
      <c r="AW51" s="921"/>
      <c r="AX51" s="921"/>
      <c r="AY51" s="921"/>
      <c r="AZ51" s="924"/>
      <c r="BA51" s="924"/>
      <c r="BB51" s="924"/>
      <c r="BC51" s="924"/>
      <c r="BD51" s="924"/>
      <c r="BE51" s="915"/>
      <c r="BF51" s="915"/>
      <c r="BG51" s="915"/>
      <c r="BH51" s="915"/>
      <c r="BI51" s="916"/>
      <c r="BJ51" s="254"/>
      <c r="BK51" s="254"/>
      <c r="BL51" s="254"/>
      <c r="BM51" s="254"/>
      <c r="BN51" s="254"/>
      <c r="BO51" s="267"/>
      <c r="BP51" s="267"/>
      <c r="BQ51" s="264">
        <v>45</v>
      </c>
      <c r="BR51" s="265"/>
      <c r="BS51" s="855"/>
      <c r="BT51" s="856"/>
      <c r="BU51" s="856"/>
      <c r="BV51" s="856"/>
      <c r="BW51" s="856"/>
      <c r="BX51" s="856"/>
      <c r="BY51" s="856"/>
      <c r="BZ51" s="856"/>
      <c r="CA51" s="856"/>
      <c r="CB51" s="856"/>
      <c r="CC51" s="856"/>
      <c r="CD51" s="856"/>
      <c r="CE51" s="856"/>
      <c r="CF51" s="856"/>
      <c r="CG51" s="857"/>
      <c r="CH51" s="868"/>
      <c r="CI51" s="869"/>
      <c r="CJ51" s="869"/>
      <c r="CK51" s="869"/>
      <c r="CL51" s="870"/>
      <c r="CM51" s="868"/>
      <c r="CN51" s="869"/>
      <c r="CO51" s="869"/>
      <c r="CP51" s="869"/>
      <c r="CQ51" s="870"/>
      <c r="CR51" s="868"/>
      <c r="CS51" s="869"/>
      <c r="CT51" s="869"/>
      <c r="CU51" s="869"/>
      <c r="CV51" s="870"/>
      <c r="CW51" s="868"/>
      <c r="CX51" s="869"/>
      <c r="CY51" s="869"/>
      <c r="CZ51" s="869"/>
      <c r="DA51" s="870"/>
      <c r="DB51" s="868"/>
      <c r="DC51" s="869"/>
      <c r="DD51" s="869"/>
      <c r="DE51" s="869"/>
      <c r="DF51" s="870"/>
      <c r="DG51" s="868"/>
      <c r="DH51" s="869"/>
      <c r="DI51" s="869"/>
      <c r="DJ51" s="869"/>
      <c r="DK51" s="870"/>
      <c r="DL51" s="868"/>
      <c r="DM51" s="869"/>
      <c r="DN51" s="869"/>
      <c r="DO51" s="869"/>
      <c r="DP51" s="870"/>
      <c r="DQ51" s="868"/>
      <c r="DR51" s="869"/>
      <c r="DS51" s="869"/>
      <c r="DT51" s="869"/>
      <c r="DU51" s="870"/>
      <c r="DV51" s="871"/>
      <c r="DW51" s="872"/>
      <c r="DX51" s="872"/>
      <c r="DY51" s="872"/>
      <c r="DZ51" s="873"/>
      <c r="EA51" s="248"/>
    </row>
    <row r="52" spans="1:131" s="249" customFormat="1" ht="26.25" customHeight="1" x14ac:dyDescent="0.15">
      <c r="A52" s="263">
        <v>25</v>
      </c>
      <c r="B52" s="842"/>
      <c r="C52" s="843"/>
      <c r="D52" s="843"/>
      <c r="E52" s="843"/>
      <c r="F52" s="843"/>
      <c r="G52" s="843"/>
      <c r="H52" s="843"/>
      <c r="I52" s="843"/>
      <c r="J52" s="843"/>
      <c r="K52" s="843"/>
      <c r="L52" s="843"/>
      <c r="M52" s="843"/>
      <c r="N52" s="843"/>
      <c r="O52" s="843"/>
      <c r="P52" s="844"/>
      <c r="Q52" s="920"/>
      <c r="R52" s="921"/>
      <c r="S52" s="921"/>
      <c r="T52" s="921"/>
      <c r="U52" s="921"/>
      <c r="V52" s="921"/>
      <c r="W52" s="921"/>
      <c r="X52" s="921"/>
      <c r="Y52" s="921"/>
      <c r="Z52" s="921"/>
      <c r="AA52" s="921"/>
      <c r="AB52" s="921"/>
      <c r="AC52" s="921"/>
      <c r="AD52" s="921"/>
      <c r="AE52" s="922"/>
      <c r="AF52" s="848"/>
      <c r="AG52" s="849"/>
      <c r="AH52" s="849"/>
      <c r="AI52" s="849"/>
      <c r="AJ52" s="850"/>
      <c r="AK52" s="923"/>
      <c r="AL52" s="921"/>
      <c r="AM52" s="921"/>
      <c r="AN52" s="921"/>
      <c r="AO52" s="921"/>
      <c r="AP52" s="921"/>
      <c r="AQ52" s="921"/>
      <c r="AR52" s="921"/>
      <c r="AS52" s="921"/>
      <c r="AT52" s="921"/>
      <c r="AU52" s="921"/>
      <c r="AV52" s="921"/>
      <c r="AW52" s="921"/>
      <c r="AX52" s="921"/>
      <c r="AY52" s="921"/>
      <c r="AZ52" s="924"/>
      <c r="BA52" s="924"/>
      <c r="BB52" s="924"/>
      <c r="BC52" s="924"/>
      <c r="BD52" s="924"/>
      <c r="BE52" s="915"/>
      <c r="BF52" s="915"/>
      <c r="BG52" s="915"/>
      <c r="BH52" s="915"/>
      <c r="BI52" s="916"/>
      <c r="BJ52" s="254"/>
      <c r="BK52" s="254"/>
      <c r="BL52" s="254"/>
      <c r="BM52" s="254"/>
      <c r="BN52" s="254"/>
      <c r="BO52" s="267"/>
      <c r="BP52" s="267"/>
      <c r="BQ52" s="264">
        <v>46</v>
      </c>
      <c r="BR52" s="265"/>
      <c r="BS52" s="855"/>
      <c r="BT52" s="856"/>
      <c r="BU52" s="856"/>
      <c r="BV52" s="856"/>
      <c r="BW52" s="856"/>
      <c r="BX52" s="856"/>
      <c r="BY52" s="856"/>
      <c r="BZ52" s="856"/>
      <c r="CA52" s="856"/>
      <c r="CB52" s="856"/>
      <c r="CC52" s="856"/>
      <c r="CD52" s="856"/>
      <c r="CE52" s="856"/>
      <c r="CF52" s="856"/>
      <c r="CG52" s="857"/>
      <c r="CH52" s="868"/>
      <c r="CI52" s="869"/>
      <c r="CJ52" s="869"/>
      <c r="CK52" s="869"/>
      <c r="CL52" s="870"/>
      <c r="CM52" s="868"/>
      <c r="CN52" s="869"/>
      <c r="CO52" s="869"/>
      <c r="CP52" s="869"/>
      <c r="CQ52" s="870"/>
      <c r="CR52" s="868"/>
      <c r="CS52" s="869"/>
      <c r="CT52" s="869"/>
      <c r="CU52" s="869"/>
      <c r="CV52" s="870"/>
      <c r="CW52" s="868"/>
      <c r="CX52" s="869"/>
      <c r="CY52" s="869"/>
      <c r="CZ52" s="869"/>
      <c r="DA52" s="870"/>
      <c r="DB52" s="868"/>
      <c r="DC52" s="869"/>
      <c r="DD52" s="869"/>
      <c r="DE52" s="869"/>
      <c r="DF52" s="870"/>
      <c r="DG52" s="868"/>
      <c r="DH52" s="869"/>
      <c r="DI52" s="869"/>
      <c r="DJ52" s="869"/>
      <c r="DK52" s="870"/>
      <c r="DL52" s="868"/>
      <c r="DM52" s="869"/>
      <c r="DN52" s="869"/>
      <c r="DO52" s="869"/>
      <c r="DP52" s="870"/>
      <c r="DQ52" s="868"/>
      <c r="DR52" s="869"/>
      <c r="DS52" s="869"/>
      <c r="DT52" s="869"/>
      <c r="DU52" s="870"/>
      <c r="DV52" s="871"/>
      <c r="DW52" s="872"/>
      <c r="DX52" s="872"/>
      <c r="DY52" s="872"/>
      <c r="DZ52" s="873"/>
      <c r="EA52" s="248"/>
    </row>
    <row r="53" spans="1:131" s="249" customFormat="1" ht="26.25" customHeight="1" x14ac:dyDescent="0.15">
      <c r="A53" s="263">
        <v>26</v>
      </c>
      <c r="B53" s="842"/>
      <c r="C53" s="843"/>
      <c r="D53" s="843"/>
      <c r="E53" s="843"/>
      <c r="F53" s="843"/>
      <c r="G53" s="843"/>
      <c r="H53" s="843"/>
      <c r="I53" s="843"/>
      <c r="J53" s="843"/>
      <c r="K53" s="843"/>
      <c r="L53" s="843"/>
      <c r="M53" s="843"/>
      <c r="N53" s="843"/>
      <c r="O53" s="843"/>
      <c r="P53" s="844"/>
      <c r="Q53" s="920"/>
      <c r="R53" s="921"/>
      <c r="S53" s="921"/>
      <c r="T53" s="921"/>
      <c r="U53" s="921"/>
      <c r="V53" s="921"/>
      <c r="W53" s="921"/>
      <c r="X53" s="921"/>
      <c r="Y53" s="921"/>
      <c r="Z53" s="921"/>
      <c r="AA53" s="921"/>
      <c r="AB53" s="921"/>
      <c r="AC53" s="921"/>
      <c r="AD53" s="921"/>
      <c r="AE53" s="922"/>
      <c r="AF53" s="848"/>
      <c r="AG53" s="849"/>
      <c r="AH53" s="849"/>
      <c r="AI53" s="849"/>
      <c r="AJ53" s="850"/>
      <c r="AK53" s="923"/>
      <c r="AL53" s="921"/>
      <c r="AM53" s="921"/>
      <c r="AN53" s="921"/>
      <c r="AO53" s="921"/>
      <c r="AP53" s="921"/>
      <c r="AQ53" s="921"/>
      <c r="AR53" s="921"/>
      <c r="AS53" s="921"/>
      <c r="AT53" s="921"/>
      <c r="AU53" s="921"/>
      <c r="AV53" s="921"/>
      <c r="AW53" s="921"/>
      <c r="AX53" s="921"/>
      <c r="AY53" s="921"/>
      <c r="AZ53" s="924"/>
      <c r="BA53" s="924"/>
      <c r="BB53" s="924"/>
      <c r="BC53" s="924"/>
      <c r="BD53" s="924"/>
      <c r="BE53" s="915"/>
      <c r="BF53" s="915"/>
      <c r="BG53" s="915"/>
      <c r="BH53" s="915"/>
      <c r="BI53" s="916"/>
      <c r="BJ53" s="254"/>
      <c r="BK53" s="254"/>
      <c r="BL53" s="254"/>
      <c r="BM53" s="254"/>
      <c r="BN53" s="254"/>
      <c r="BO53" s="267"/>
      <c r="BP53" s="267"/>
      <c r="BQ53" s="264">
        <v>47</v>
      </c>
      <c r="BR53" s="265"/>
      <c r="BS53" s="855"/>
      <c r="BT53" s="856"/>
      <c r="BU53" s="856"/>
      <c r="BV53" s="856"/>
      <c r="BW53" s="856"/>
      <c r="BX53" s="856"/>
      <c r="BY53" s="856"/>
      <c r="BZ53" s="856"/>
      <c r="CA53" s="856"/>
      <c r="CB53" s="856"/>
      <c r="CC53" s="856"/>
      <c r="CD53" s="856"/>
      <c r="CE53" s="856"/>
      <c r="CF53" s="856"/>
      <c r="CG53" s="857"/>
      <c r="CH53" s="868"/>
      <c r="CI53" s="869"/>
      <c r="CJ53" s="869"/>
      <c r="CK53" s="869"/>
      <c r="CL53" s="870"/>
      <c r="CM53" s="868"/>
      <c r="CN53" s="869"/>
      <c r="CO53" s="869"/>
      <c r="CP53" s="869"/>
      <c r="CQ53" s="870"/>
      <c r="CR53" s="868"/>
      <c r="CS53" s="869"/>
      <c r="CT53" s="869"/>
      <c r="CU53" s="869"/>
      <c r="CV53" s="870"/>
      <c r="CW53" s="868"/>
      <c r="CX53" s="869"/>
      <c r="CY53" s="869"/>
      <c r="CZ53" s="869"/>
      <c r="DA53" s="870"/>
      <c r="DB53" s="868"/>
      <c r="DC53" s="869"/>
      <c r="DD53" s="869"/>
      <c r="DE53" s="869"/>
      <c r="DF53" s="870"/>
      <c r="DG53" s="868"/>
      <c r="DH53" s="869"/>
      <c r="DI53" s="869"/>
      <c r="DJ53" s="869"/>
      <c r="DK53" s="870"/>
      <c r="DL53" s="868"/>
      <c r="DM53" s="869"/>
      <c r="DN53" s="869"/>
      <c r="DO53" s="869"/>
      <c r="DP53" s="870"/>
      <c r="DQ53" s="868"/>
      <c r="DR53" s="869"/>
      <c r="DS53" s="869"/>
      <c r="DT53" s="869"/>
      <c r="DU53" s="870"/>
      <c r="DV53" s="871"/>
      <c r="DW53" s="872"/>
      <c r="DX53" s="872"/>
      <c r="DY53" s="872"/>
      <c r="DZ53" s="873"/>
      <c r="EA53" s="248"/>
    </row>
    <row r="54" spans="1:131" s="249" customFormat="1" ht="26.25" customHeight="1" x14ac:dyDescent="0.15">
      <c r="A54" s="263">
        <v>27</v>
      </c>
      <c r="B54" s="842"/>
      <c r="C54" s="843"/>
      <c r="D54" s="843"/>
      <c r="E54" s="843"/>
      <c r="F54" s="843"/>
      <c r="G54" s="843"/>
      <c r="H54" s="843"/>
      <c r="I54" s="843"/>
      <c r="J54" s="843"/>
      <c r="K54" s="843"/>
      <c r="L54" s="843"/>
      <c r="M54" s="843"/>
      <c r="N54" s="843"/>
      <c r="O54" s="843"/>
      <c r="P54" s="844"/>
      <c r="Q54" s="920"/>
      <c r="R54" s="921"/>
      <c r="S54" s="921"/>
      <c r="T54" s="921"/>
      <c r="U54" s="921"/>
      <c r="V54" s="921"/>
      <c r="W54" s="921"/>
      <c r="X54" s="921"/>
      <c r="Y54" s="921"/>
      <c r="Z54" s="921"/>
      <c r="AA54" s="921"/>
      <c r="AB54" s="921"/>
      <c r="AC54" s="921"/>
      <c r="AD54" s="921"/>
      <c r="AE54" s="922"/>
      <c r="AF54" s="848"/>
      <c r="AG54" s="849"/>
      <c r="AH54" s="849"/>
      <c r="AI54" s="849"/>
      <c r="AJ54" s="850"/>
      <c r="AK54" s="923"/>
      <c r="AL54" s="921"/>
      <c r="AM54" s="921"/>
      <c r="AN54" s="921"/>
      <c r="AO54" s="921"/>
      <c r="AP54" s="921"/>
      <c r="AQ54" s="921"/>
      <c r="AR54" s="921"/>
      <c r="AS54" s="921"/>
      <c r="AT54" s="921"/>
      <c r="AU54" s="921"/>
      <c r="AV54" s="921"/>
      <c r="AW54" s="921"/>
      <c r="AX54" s="921"/>
      <c r="AY54" s="921"/>
      <c r="AZ54" s="924"/>
      <c r="BA54" s="924"/>
      <c r="BB54" s="924"/>
      <c r="BC54" s="924"/>
      <c r="BD54" s="924"/>
      <c r="BE54" s="915"/>
      <c r="BF54" s="915"/>
      <c r="BG54" s="915"/>
      <c r="BH54" s="915"/>
      <c r="BI54" s="916"/>
      <c r="BJ54" s="254"/>
      <c r="BK54" s="254"/>
      <c r="BL54" s="254"/>
      <c r="BM54" s="254"/>
      <c r="BN54" s="254"/>
      <c r="BO54" s="267"/>
      <c r="BP54" s="267"/>
      <c r="BQ54" s="264">
        <v>48</v>
      </c>
      <c r="BR54" s="265"/>
      <c r="BS54" s="855"/>
      <c r="BT54" s="856"/>
      <c r="BU54" s="856"/>
      <c r="BV54" s="856"/>
      <c r="BW54" s="856"/>
      <c r="BX54" s="856"/>
      <c r="BY54" s="856"/>
      <c r="BZ54" s="856"/>
      <c r="CA54" s="856"/>
      <c r="CB54" s="856"/>
      <c r="CC54" s="856"/>
      <c r="CD54" s="856"/>
      <c r="CE54" s="856"/>
      <c r="CF54" s="856"/>
      <c r="CG54" s="857"/>
      <c r="CH54" s="868"/>
      <c r="CI54" s="869"/>
      <c r="CJ54" s="869"/>
      <c r="CK54" s="869"/>
      <c r="CL54" s="870"/>
      <c r="CM54" s="868"/>
      <c r="CN54" s="869"/>
      <c r="CO54" s="869"/>
      <c r="CP54" s="869"/>
      <c r="CQ54" s="870"/>
      <c r="CR54" s="868"/>
      <c r="CS54" s="869"/>
      <c r="CT54" s="869"/>
      <c r="CU54" s="869"/>
      <c r="CV54" s="870"/>
      <c r="CW54" s="868"/>
      <c r="CX54" s="869"/>
      <c r="CY54" s="869"/>
      <c r="CZ54" s="869"/>
      <c r="DA54" s="870"/>
      <c r="DB54" s="868"/>
      <c r="DC54" s="869"/>
      <c r="DD54" s="869"/>
      <c r="DE54" s="869"/>
      <c r="DF54" s="870"/>
      <c r="DG54" s="868"/>
      <c r="DH54" s="869"/>
      <c r="DI54" s="869"/>
      <c r="DJ54" s="869"/>
      <c r="DK54" s="870"/>
      <c r="DL54" s="868"/>
      <c r="DM54" s="869"/>
      <c r="DN54" s="869"/>
      <c r="DO54" s="869"/>
      <c r="DP54" s="870"/>
      <c r="DQ54" s="868"/>
      <c r="DR54" s="869"/>
      <c r="DS54" s="869"/>
      <c r="DT54" s="869"/>
      <c r="DU54" s="870"/>
      <c r="DV54" s="871"/>
      <c r="DW54" s="872"/>
      <c r="DX54" s="872"/>
      <c r="DY54" s="872"/>
      <c r="DZ54" s="873"/>
      <c r="EA54" s="248"/>
    </row>
    <row r="55" spans="1:131" s="249" customFormat="1" ht="26.25" customHeight="1" x14ac:dyDescent="0.15">
      <c r="A55" s="263">
        <v>28</v>
      </c>
      <c r="B55" s="842"/>
      <c r="C55" s="843"/>
      <c r="D55" s="843"/>
      <c r="E55" s="843"/>
      <c r="F55" s="843"/>
      <c r="G55" s="843"/>
      <c r="H55" s="843"/>
      <c r="I55" s="843"/>
      <c r="J55" s="843"/>
      <c r="K55" s="843"/>
      <c r="L55" s="843"/>
      <c r="M55" s="843"/>
      <c r="N55" s="843"/>
      <c r="O55" s="843"/>
      <c r="P55" s="844"/>
      <c r="Q55" s="920"/>
      <c r="R55" s="921"/>
      <c r="S55" s="921"/>
      <c r="T55" s="921"/>
      <c r="U55" s="921"/>
      <c r="V55" s="921"/>
      <c r="W55" s="921"/>
      <c r="X55" s="921"/>
      <c r="Y55" s="921"/>
      <c r="Z55" s="921"/>
      <c r="AA55" s="921"/>
      <c r="AB55" s="921"/>
      <c r="AC55" s="921"/>
      <c r="AD55" s="921"/>
      <c r="AE55" s="922"/>
      <c r="AF55" s="848"/>
      <c r="AG55" s="849"/>
      <c r="AH55" s="849"/>
      <c r="AI55" s="849"/>
      <c r="AJ55" s="850"/>
      <c r="AK55" s="923"/>
      <c r="AL55" s="921"/>
      <c r="AM55" s="921"/>
      <c r="AN55" s="921"/>
      <c r="AO55" s="921"/>
      <c r="AP55" s="921"/>
      <c r="AQ55" s="921"/>
      <c r="AR55" s="921"/>
      <c r="AS55" s="921"/>
      <c r="AT55" s="921"/>
      <c r="AU55" s="921"/>
      <c r="AV55" s="921"/>
      <c r="AW55" s="921"/>
      <c r="AX55" s="921"/>
      <c r="AY55" s="921"/>
      <c r="AZ55" s="924"/>
      <c r="BA55" s="924"/>
      <c r="BB55" s="924"/>
      <c r="BC55" s="924"/>
      <c r="BD55" s="924"/>
      <c r="BE55" s="915"/>
      <c r="BF55" s="915"/>
      <c r="BG55" s="915"/>
      <c r="BH55" s="915"/>
      <c r="BI55" s="916"/>
      <c r="BJ55" s="254"/>
      <c r="BK55" s="254"/>
      <c r="BL55" s="254"/>
      <c r="BM55" s="254"/>
      <c r="BN55" s="254"/>
      <c r="BO55" s="267"/>
      <c r="BP55" s="267"/>
      <c r="BQ55" s="264">
        <v>49</v>
      </c>
      <c r="BR55" s="265"/>
      <c r="BS55" s="855"/>
      <c r="BT55" s="856"/>
      <c r="BU55" s="856"/>
      <c r="BV55" s="856"/>
      <c r="BW55" s="856"/>
      <c r="BX55" s="856"/>
      <c r="BY55" s="856"/>
      <c r="BZ55" s="856"/>
      <c r="CA55" s="856"/>
      <c r="CB55" s="856"/>
      <c r="CC55" s="856"/>
      <c r="CD55" s="856"/>
      <c r="CE55" s="856"/>
      <c r="CF55" s="856"/>
      <c r="CG55" s="857"/>
      <c r="CH55" s="868"/>
      <c r="CI55" s="869"/>
      <c r="CJ55" s="869"/>
      <c r="CK55" s="869"/>
      <c r="CL55" s="870"/>
      <c r="CM55" s="868"/>
      <c r="CN55" s="869"/>
      <c r="CO55" s="869"/>
      <c r="CP55" s="869"/>
      <c r="CQ55" s="870"/>
      <c r="CR55" s="868"/>
      <c r="CS55" s="869"/>
      <c r="CT55" s="869"/>
      <c r="CU55" s="869"/>
      <c r="CV55" s="870"/>
      <c r="CW55" s="868"/>
      <c r="CX55" s="869"/>
      <c r="CY55" s="869"/>
      <c r="CZ55" s="869"/>
      <c r="DA55" s="870"/>
      <c r="DB55" s="868"/>
      <c r="DC55" s="869"/>
      <c r="DD55" s="869"/>
      <c r="DE55" s="869"/>
      <c r="DF55" s="870"/>
      <c r="DG55" s="868"/>
      <c r="DH55" s="869"/>
      <c r="DI55" s="869"/>
      <c r="DJ55" s="869"/>
      <c r="DK55" s="870"/>
      <c r="DL55" s="868"/>
      <c r="DM55" s="869"/>
      <c r="DN55" s="869"/>
      <c r="DO55" s="869"/>
      <c r="DP55" s="870"/>
      <c r="DQ55" s="868"/>
      <c r="DR55" s="869"/>
      <c r="DS55" s="869"/>
      <c r="DT55" s="869"/>
      <c r="DU55" s="870"/>
      <c r="DV55" s="871"/>
      <c r="DW55" s="872"/>
      <c r="DX55" s="872"/>
      <c r="DY55" s="872"/>
      <c r="DZ55" s="873"/>
      <c r="EA55" s="248"/>
    </row>
    <row r="56" spans="1:131" s="249" customFormat="1" ht="26.25" customHeight="1" x14ac:dyDescent="0.15">
      <c r="A56" s="263">
        <v>29</v>
      </c>
      <c r="B56" s="842"/>
      <c r="C56" s="843"/>
      <c r="D56" s="843"/>
      <c r="E56" s="843"/>
      <c r="F56" s="843"/>
      <c r="G56" s="843"/>
      <c r="H56" s="843"/>
      <c r="I56" s="843"/>
      <c r="J56" s="843"/>
      <c r="K56" s="843"/>
      <c r="L56" s="843"/>
      <c r="M56" s="843"/>
      <c r="N56" s="843"/>
      <c r="O56" s="843"/>
      <c r="P56" s="844"/>
      <c r="Q56" s="920"/>
      <c r="R56" s="921"/>
      <c r="S56" s="921"/>
      <c r="T56" s="921"/>
      <c r="U56" s="921"/>
      <c r="V56" s="921"/>
      <c r="W56" s="921"/>
      <c r="X56" s="921"/>
      <c r="Y56" s="921"/>
      <c r="Z56" s="921"/>
      <c r="AA56" s="921"/>
      <c r="AB56" s="921"/>
      <c r="AC56" s="921"/>
      <c r="AD56" s="921"/>
      <c r="AE56" s="922"/>
      <c r="AF56" s="848"/>
      <c r="AG56" s="849"/>
      <c r="AH56" s="849"/>
      <c r="AI56" s="849"/>
      <c r="AJ56" s="850"/>
      <c r="AK56" s="923"/>
      <c r="AL56" s="921"/>
      <c r="AM56" s="921"/>
      <c r="AN56" s="921"/>
      <c r="AO56" s="921"/>
      <c r="AP56" s="921"/>
      <c r="AQ56" s="921"/>
      <c r="AR56" s="921"/>
      <c r="AS56" s="921"/>
      <c r="AT56" s="921"/>
      <c r="AU56" s="921"/>
      <c r="AV56" s="921"/>
      <c r="AW56" s="921"/>
      <c r="AX56" s="921"/>
      <c r="AY56" s="921"/>
      <c r="AZ56" s="924"/>
      <c r="BA56" s="924"/>
      <c r="BB56" s="924"/>
      <c r="BC56" s="924"/>
      <c r="BD56" s="924"/>
      <c r="BE56" s="915"/>
      <c r="BF56" s="915"/>
      <c r="BG56" s="915"/>
      <c r="BH56" s="915"/>
      <c r="BI56" s="916"/>
      <c r="BJ56" s="254"/>
      <c r="BK56" s="254"/>
      <c r="BL56" s="254"/>
      <c r="BM56" s="254"/>
      <c r="BN56" s="254"/>
      <c r="BO56" s="267"/>
      <c r="BP56" s="267"/>
      <c r="BQ56" s="264">
        <v>50</v>
      </c>
      <c r="BR56" s="265"/>
      <c r="BS56" s="855"/>
      <c r="BT56" s="856"/>
      <c r="BU56" s="856"/>
      <c r="BV56" s="856"/>
      <c r="BW56" s="856"/>
      <c r="BX56" s="856"/>
      <c r="BY56" s="856"/>
      <c r="BZ56" s="856"/>
      <c r="CA56" s="856"/>
      <c r="CB56" s="856"/>
      <c r="CC56" s="856"/>
      <c r="CD56" s="856"/>
      <c r="CE56" s="856"/>
      <c r="CF56" s="856"/>
      <c r="CG56" s="857"/>
      <c r="CH56" s="868"/>
      <c r="CI56" s="869"/>
      <c r="CJ56" s="869"/>
      <c r="CK56" s="869"/>
      <c r="CL56" s="870"/>
      <c r="CM56" s="868"/>
      <c r="CN56" s="869"/>
      <c r="CO56" s="869"/>
      <c r="CP56" s="869"/>
      <c r="CQ56" s="870"/>
      <c r="CR56" s="868"/>
      <c r="CS56" s="869"/>
      <c r="CT56" s="869"/>
      <c r="CU56" s="869"/>
      <c r="CV56" s="870"/>
      <c r="CW56" s="868"/>
      <c r="CX56" s="869"/>
      <c r="CY56" s="869"/>
      <c r="CZ56" s="869"/>
      <c r="DA56" s="870"/>
      <c r="DB56" s="868"/>
      <c r="DC56" s="869"/>
      <c r="DD56" s="869"/>
      <c r="DE56" s="869"/>
      <c r="DF56" s="870"/>
      <c r="DG56" s="868"/>
      <c r="DH56" s="869"/>
      <c r="DI56" s="869"/>
      <c r="DJ56" s="869"/>
      <c r="DK56" s="870"/>
      <c r="DL56" s="868"/>
      <c r="DM56" s="869"/>
      <c r="DN56" s="869"/>
      <c r="DO56" s="869"/>
      <c r="DP56" s="870"/>
      <c r="DQ56" s="868"/>
      <c r="DR56" s="869"/>
      <c r="DS56" s="869"/>
      <c r="DT56" s="869"/>
      <c r="DU56" s="870"/>
      <c r="DV56" s="871"/>
      <c r="DW56" s="872"/>
      <c r="DX56" s="872"/>
      <c r="DY56" s="872"/>
      <c r="DZ56" s="873"/>
      <c r="EA56" s="248"/>
    </row>
    <row r="57" spans="1:131" s="249" customFormat="1" ht="26.25" customHeight="1" x14ac:dyDescent="0.15">
      <c r="A57" s="263">
        <v>30</v>
      </c>
      <c r="B57" s="842"/>
      <c r="C57" s="843"/>
      <c r="D57" s="843"/>
      <c r="E57" s="843"/>
      <c r="F57" s="843"/>
      <c r="G57" s="843"/>
      <c r="H57" s="843"/>
      <c r="I57" s="843"/>
      <c r="J57" s="843"/>
      <c r="K57" s="843"/>
      <c r="L57" s="843"/>
      <c r="M57" s="843"/>
      <c r="N57" s="843"/>
      <c r="O57" s="843"/>
      <c r="P57" s="844"/>
      <c r="Q57" s="920"/>
      <c r="R57" s="921"/>
      <c r="S57" s="921"/>
      <c r="T57" s="921"/>
      <c r="U57" s="921"/>
      <c r="V57" s="921"/>
      <c r="W57" s="921"/>
      <c r="X57" s="921"/>
      <c r="Y57" s="921"/>
      <c r="Z57" s="921"/>
      <c r="AA57" s="921"/>
      <c r="AB57" s="921"/>
      <c r="AC57" s="921"/>
      <c r="AD57" s="921"/>
      <c r="AE57" s="922"/>
      <c r="AF57" s="848"/>
      <c r="AG57" s="849"/>
      <c r="AH57" s="849"/>
      <c r="AI57" s="849"/>
      <c r="AJ57" s="850"/>
      <c r="AK57" s="923"/>
      <c r="AL57" s="921"/>
      <c r="AM57" s="921"/>
      <c r="AN57" s="921"/>
      <c r="AO57" s="921"/>
      <c r="AP57" s="921"/>
      <c r="AQ57" s="921"/>
      <c r="AR57" s="921"/>
      <c r="AS57" s="921"/>
      <c r="AT57" s="921"/>
      <c r="AU57" s="921"/>
      <c r="AV57" s="921"/>
      <c r="AW57" s="921"/>
      <c r="AX57" s="921"/>
      <c r="AY57" s="921"/>
      <c r="AZ57" s="924"/>
      <c r="BA57" s="924"/>
      <c r="BB57" s="924"/>
      <c r="BC57" s="924"/>
      <c r="BD57" s="924"/>
      <c r="BE57" s="915"/>
      <c r="BF57" s="915"/>
      <c r="BG57" s="915"/>
      <c r="BH57" s="915"/>
      <c r="BI57" s="916"/>
      <c r="BJ57" s="254"/>
      <c r="BK57" s="254"/>
      <c r="BL57" s="254"/>
      <c r="BM57" s="254"/>
      <c r="BN57" s="254"/>
      <c r="BO57" s="267"/>
      <c r="BP57" s="267"/>
      <c r="BQ57" s="264">
        <v>51</v>
      </c>
      <c r="BR57" s="265"/>
      <c r="BS57" s="855"/>
      <c r="BT57" s="856"/>
      <c r="BU57" s="856"/>
      <c r="BV57" s="856"/>
      <c r="BW57" s="856"/>
      <c r="BX57" s="856"/>
      <c r="BY57" s="856"/>
      <c r="BZ57" s="856"/>
      <c r="CA57" s="856"/>
      <c r="CB57" s="856"/>
      <c r="CC57" s="856"/>
      <c r="CD57" s="856"/>
      <c r="CE57" s="856"/>
      <c r="CF57" s="856"/>
      <c r="CG57" s="857"/>
      <c r="CH57" s="868"/>
      <c r="CI57" s="869"/>
      <c r="CJ57" s="869"/>
      <c r="CK57" s="869"/>
      <c r="CL57" s="870"/>
      <c r="CM57" s="868"/>
      <c r="CN57" s="869"/>
      <c r="CO57" s="869"/>
      <c r="CP57" s="869"/>
      <c r="CQ57" s="870"/>
      <c r="CR57" s="868"/>
      <c r="CS57" s="869"/>
      <c r="CT57" s="869"/>
      <c r="CU57" s="869"/>
      <c r="CV57" s="870"/>
      <c r="CW57" s="868"/>
      <c r="CX57" s="869"/>
      <c r="CY57" s="869"/>
      <c r="CZ57" s="869"/>
      <c r="DA57" s="870"/>
      <c r="DB57" s="868"/>
      <c r="DC57" s="869"/>
      <c r="DD57" s="869"/>
      <c r="DE57" s="869"/>
      <c r="DF57" s="870"/>
      <c r="DG57" s="868"/>
      <c r="DH57" s="869"/>
      <c r="DI57" s="869"/>
      <c r="DJ57" s="869"/>
      <c r="DK57" s="870"/>
      <c r="DL57" s="868"/>
      <c r="DM57" s="869"/>
      <c r="DN57" s="869"/>
      <c r="DO57" s="869"/>
      <c r="DP57" s="870"/>
      <c r="DQ57" s="868"/>
      <c r="DR57" s="869"/>
      <c r="DS57" s="869"/>
      <c r="DT57" s="869"/>
      <c r="DU57" s="870"/>
      <c r="DV57" s="871"/>
      <c r="DW57" s="872"/>
      <c r="DX57" s="872"/>
      <c r="DY57" s="872"/>
      <c r="DZ57" s="873"/>
      <c r="EA57" s="248"/>
    </row>
    <row r="58" spans="1:131" s="249" customFormat="1" ht="26.25" customHeight="1" x14ac:dyDescent="0.15">
      <c r="A58" s="263">
        <v>31</v>
      </c>
      <c r="B58" s="842"/>
      <c r="C58" s="843"/>
      <c r="D58" s="843"/>
      <c r="E58" s="843"/>
      <c r="F58" s="843"/>
      <c r="G58" s="843"/>
      <c r="H58" s="843"/>
      <c r="I58" s="843"/>
      <c r="J58" s="843"/>
      <c r="K58" s="843"/>
      <c r="L58" s="843"/>
      <c r="M58" s="843"/>
      <c r="N58" s="843"/>
      <c r="O58" s="843"/>
      <c r="P58" s="844"/>
      <c r="Q58" s="920"/>
      <c r="R58" s="921"/>
      <c r="S58" s="921"/>
      <c r="T58" s="921"/>
      <c r="U58" s="921"/>
      <c r="V58" s="921"/>
      <c r="W58" s="921"/>
      <c r="X58" s="921"/>
      <c r="Y58" s="921"/>
      <c r="Z58" s="921"/>
      <c r="AA58" s="921"/>
      <c r="AB58" s="921"/>
      <c r="AC58" s="921"/>
      <c r="AD58" s="921"/>
      <c r="AE58" s="922"/>
      <c r="AF58" s="848"/>
      <c r="AG58" s="849"/>
      <c r="AH58" s="849"/>
      <c r="AI58" s="849"/>
      <c r="AJ58" s="850"/>
      <c r="AK58" s="923"/>
      <c r="AL58" s="921"/>
      <c r="AM58" s="921"/>
      <c r="AN58" s="921"/>
      <c r="AO58" s="921"/>
      <c r="AP58" s="921"/>
      <c r="AQ58" s="921"/>
      <c r="AR58" s="921"/>
      <c r="AS58" s="921"/>
      <c r="AT58" s="921"/>
      <c r="AU58" s="921"/>
      <c r="AV58" s="921"/>
      <c r="AW58" s="921"/>
      <c r="AX58" s="921"/>
      <c r="AY58" s="921"/>
      <c r="AZ58" s="924"/>
      <c r="BA58" s="924"/>
      <c r="BB58" s="924"/>
      <c r="BC58" s="924"/>
      <c r="BD58" s="924"/>
      <c r="BE58" s="915"/>
      <c r="BF58" s="915"/>
      <c r="BG58" s="915"/>
      <c r="BH58" s="915"/>
      <c r="BI58" s="916"/>
      <c r="BJ58" s="254"/>
      <c r="BK58" s="254"/>
      <c r="BL58" s="254"/>
      <c r="BM58" s="254"/>
      <c r="BN58" s="254"/>
      <c r="BO58" s="267"/>
      <c r="BP58" s="267"/>
      <c r="BQ58" s="264">
        <v>52</v>
      </c>
      <c r="BR58" s="265"/>
      <c r="BS58" s="855"/>
      <c r="BT58" s="856"/>
      <c r="BU58" s="856"/>
      <c r="BV58" s="856"/>
      <c r="BW58" s="856"/>
      <c r="BX58" s="856"/>
      <c r="BY58" s="856"/>
      <c r="BZ58" s="856"/>
      <c r="CA58" s="856"/>
      <c r="CB58" s="856"/>
      <c r="CC58" s="856"/>
      <c r="CD58" s="856"/>
      <c r="CE58" s="856"/>
      <c r="CF58" s="856"/>
      <c r="CG58" s="857"/>
      <c r="CH58" s="868"/>
      <c r="CI58" s="869"/>
      <c r="CJ58" s="869"/>
      <c r="CK58" s="869"/>
      <c r="CL58" s="870"/>
      <c r="CM58" s="868"/>
      <c r="CN58" s="869"/>
      <c r="CO58" s="869"/>
      <c r="CP58" s="869"/>
      <c r="CQ58" s="870"/>
      <c r="CR58" s="868"/>
      <c r="CS58" s="869"/>
      <c r="CT58" s="869"/>
      <c r="CU58" s="869"/>
      <c r="CV58" s="870"/>
      <c r="CW58" s="868"/>
      <c r="CX58" s="869"/>
      <c r="CY58" s="869"/>
      <c r="CZ58" s="869"/>
      <c r="DA58" s="870"/>
      <c r="DB58" s="868"/>
      <c r="DC58" s="869"/>
      <c r="DD58" s="869"/>
      <c r="DE58" s="869"/>
      <c r="DF58" s="870"/>
      <c r="DG58" s="868"/>
      <c r="DH58" s="869"/>
      <c r="DI58" s="869"/>
      <c r="DJ58" s="869"/>
      <c r="DK58" s="870"/>
      <c r="DL58" s="868"/>
      <c r="DM58" s="869"/>
      <c r="DN58" s="869"/>
      <c r="DO58" s="869"/>
      <c r="DP58" s="870"/>
      <c r="DQ58" s="868"/>
      <c r="DR58" s="869"/>
      <c r="DS58" s="869"/>
      <c r="DT58" s="869"/>
      <c r="DU58" s="870"/>
      <c r="DV58" s="871"/>
      <c r="DW58" s="872"/>
      <c r="DX58" s="872"/>
      <c r="DY58" s="872"/>
      <c r="DZ58" s="873"/>
      <c r="EA58" s="248"/>
    </row>
    <row r="59" spans="1:131" s="249" customFormat="1" ht="26.25" customHeight="1" x14ac:dyDescent="0.15">
      <c r="A59" s="263">
        <v>32</v>
      </c>
      <c r="B59" s="842"/>
      <c r="C59" s="843"/>
      <c r="D59" s="843"/>
      <c r="E59" s="843"/>
      <c r="F59" s="843"/>
      <c r="G59" s="843"/>
      <c r="H59" s="843"/>
      <c r="I59" s="843"/>
      <c r="J59" s="843"/>
      <c r="K59" s="843"/>
      <c r="L59" s="843"/>
      <c r="M59" s="843"/>
      <c r="N59" s="843"/>
      <c r="O59" s="843"/>
      <c r="P59" s="844"/>
      <c r="Q59" s="920"/>
      <c r="R59" s="921"/>
      <c r="S59" s="921"/>
      <c r="T59" s="921"/>
      <c r="U59" s="921"/>
      <c r="V59" s="921"/>
      <c r="W59" s="921"/>
      <c r="X59" s="921"/>
      <c r="Y59" s="921"/>
      <c r="Z59" s="921"/>
      <c r="AA59" s="921"/>
      <c r="AB59" s="921"/>
      <c r="AC59" s="921"/>
      <c r="AD59" s="921"/>
      <c r="AE59" s="922"/>
      <c r="AF59" s="848"/>
      <c r="AG59" s="849"/>
      <c r="AH59" s="849"/>
      <c r="AI59" s="849"/>
      <c r="AJ59" s="850"/>
      <c r="AK59" s="923"/>
      <c r="AL59" s="921"/>
      <c r="AM59" s="921"/>
      <c r="AN59" s="921"/>
      <c r="AO59" s="921"/>
      <c r="AP59" s="921"/>
      <c r="AQ59" s="921"/>
      <c r="AR59" s="921"/>
      <c r="AS59" s="921"/>
      <c r="AT59" s="921"/>
      <c r="AU59" s="921"/>
      <c r="AV59" s="921"/>
      <c r="AW59" s="921"/>
      <c r="AX59" s="921"/>
      <c r="AY59" s="921"/>
      <c r="AZ59" s="924"/>
      <c r="BA59" s="924"/>
      <c r="BB59" s="924"/>
      <c r="BC59" s="924"/>
      <c r="BD59" s="924"/>
      <c r="BE59" s="915"/>
      <c r="BF59" s="915"/>
      <c r="BG59" s="915"/>
      <c r="BH59" s="915"/>
      <c r="BI59" s="916"/>
      <c r="BJ59" s="254"/>
      <c r="BK59" s="254"/>
      <c r="BL59" s="254"/>
      <c r="BM59" s="254"/>
      <c r="BN59" s="254"/>
      <c r="BO59" s="267"/>
      <c r="BP59" s="267"/>
      <c r="BQ59" s="264">
        <v>53</v>
      </c>
      <c r="BR59" s="265"/>
      <c r="BS59" s="855"/>
      <c r="BT59" s="856"/>
      <c r="BU59" s="856"/>
      <c r="BV59" s="856"/>
      <c r="BW59" s="856"/>
      <c r="BX59" s="856"/>
      <c r="BY59" s="856"/>
      <c r="BZ59" s="856"/>
      <c r="CA59" s="856"/>
      <c r="CB59" s="856"/>
      <c r="CC59" s="856"/>
      <c r="CD59" s="856"/>
      <c r="CE59" s="856"/>
      <c r="CF59" s="856"/>
      <c r="CG59" s="857"/>
      <c r="CH59" s="868"/>
      <c r="CI59" s="869"/>
      <c r="CJ59" s="869"/>
      <c r="CK59" s="869"/>
      <c r="CL59" s="870"/>
      <c r="CM59" s="868"/>
      <c r="CN59" s="869"/>
      <c r="CO59" s="869"/>
      <c r="CP59" s="869"/>
      <c r="CQ59" s="870"/>
      <c r="CR59" s="868"/>
      <c r="CS59" s="869"/>
      <c r="CT59" s="869"/>
      <c r="CU59" s="869"/>
      <c r="CV59" s="870"/>
      <c r="CW59" s="868"/>
      <c r="CX59" s="869"/>
      <c r="CY59" s="869"/>
      <c r="CZ59" s="869"/>
      <c r="DA59" s="870"/>
      <c r="DB59" s="868"/>
      <c r="DC59" s="869"/>
      <c r="DD59" s="869"/>
      <c r="DE59" s="869"/>
      <c r="DF59" s="870"/>
      <c r="DG59" s="868"/>
      <c r="DH59" s="869"/>
      <c r="DI59" s="869"/>
      <c r="DJ59" s="869"/>
      <c r="DK59" s="870"/>
      <c r="DL59" s="868"/>
      <c r="DM59" s="869"/>
      <c r="DN59" s="869"/>
      <c r="DO59" s="869"/>
      <c r="DP59" s="870"/>
      <c r="DQ59" s="868"/>
      <c r="DR59" s="869"/>
      <c r="DS59" s="869"/>
      <c r="DT59" s="869"/>
      <c r="DU59" s="870"/>
      <c r="DV59" s="871"/>
      <c r="DW59" s="872"/>
      <c r="DX59" s="872"/>
      <c r="DY59" s="872"/>
      <c r="DZ59" s="873"/>
      <c r="EA59" s="248"/>
    </row>
    <row r="60" spans="1:131" s="249" customFormat="1" ht="26.25" customHeight="1" x14ac:dyDescent="0.15">
      <c r="A60" s="263">
        <v>33</v>
      </c>
      <c r="B60" s="842"/>
      <c r="C60" s="843"/>
      <c r="D60" s="843"/>
      <c r="E60" s="843"/>
      <c r="F60" s="843"/>
      <c r="G60" s="843"/>
      <c r="H60" s="843"/>
      <c r="I60" s="843"/>
      <c r="J60" s="843"/>
      <c r="K60" s="843"/>
      <c r="L60" s="843"/>
      <c r="M60" s="843"/>
      <c r="N60" s="843"/>
      <c r="O60" s="843"/>
      <c r="P60" s="844"/>
      <c r="Q60" s="920"/>
      <c r="R60" s="921"/>
      <c r="S60" s="921"/>
      <c r="T60" s="921"/>
      <c r="U60" s="921"/>
      <c r="V60" s="921"/>
      <c r="W60" s="921"/>
      <c r="X60" s="921"/>
      <c r="Y60" s="921"/>
      <c r="Z60" s="921"/>
      <c r="AA60" s="921"/>
      <c r="AB60" s="921"/>
      <c r="AC60" s="921"/>
      <c r="AD60" s="921"/>
      <c r="AE60" s="922"/>
      <c r="AF60" s="848"/>
      <c r="AG60" s="849"/>
      <c r="AH60" s="849"/>
      <c r="AI60" s="849"/>
      <c r="AJ60" s="850"/>
      <c r="AK60" s="923"/>
      <c r="AL60" s="921"/>
      <c r="AM60" s="921"/>
      <c r="AN60" s="921"/>
      <c r="AO60" s="921"/>
      <c r="AP60" s="921"/>
      <c r="AQ60" s="921"/>
      <c r="AR60" s="921"/>
      <c r="AS60" s="921"/>
      <c r="AT60" s="921"/>
      <c r="AU60" s="921"/>
      <c r="AV60" s="921"/>
      <c r="AW60" s="921"/>
      <c r="AX60" s="921"/>
      <c r="AY60" s="921"/>
      <c r="AZ60" s="924"/>
      <c r="BA60" s="924"/>
      <c r="BB60" s="924"/>
      <c r="BC60" s="924"/>
      <c r="BD60" s="924"/>
      <c r="BE60" s="915"/>
      <c r="BF60" s="915"/>
      <c r="BG60" s="915"/>
      <c r="BH60" s="915"/>
      <c r="BI60" s="916"/>
      <c r="BJ60" s="254"/>
      <c r="BK60" s="254"/>
      <c r="BL60" s="254"/>
      <c r="BM60" s="254"/>
      <c r="BN60" s="254"/>
      <c r="BO60" s="267"/>
      <c r="BP60" s="267"/>
      <c r="BQ60" s="264">
        <v>54</v>
      </c>
      <c r="BR60" s="265"/>
      <c r="BS60" s="855"/>
      <c r="BT60" s="856"/>
      <c r="BU60" s="856"/>
      <c r="BV60" s="856"/>
      <c r="BW60" s="856"/>
      <c r="BX60" s="856"/>
      <c r="BY60" s="856"/>
      <c r="BZ60" s="856"/>
      <c r="CA60" s="856"/>
      <c r="CB60" s="856"/>
      <c r="CC60" s="856"/>
      <c r="CD60" s="856"/>
      <c r="CE60" s="856"/>
      <c r="CF60" s="856"/>
      <c r="CG60" s="857"/>
      <c r="CH60" s="868"/>
      <c r="CI60" s="869"/>
      <c r="CJ60" s="869"/>
      <c r="CK60" s="869"/>
      <c r="CL60" s="870"/>
      <c r="CM60" s="868"/>
      <c r="CN60" s="869"/>
      <c r="CO60" s="869"/>
      <c r="CP60" s="869"/>
      <c r="CQ60" s="870"/>
      <c r="CR60" s="868"/>
      <c r="CS60" s="869"/>
      <c r="CT60" s="869"/>
      <c r="CU60" s="869"/>
      <c r="CV60" s="870"/>
      <c r="CW60" s="868"/>
      <c r="CX60" s="869"/>
      <c r="CY60" s="869"/>
      <c r="CZ60" s="869"/>
      <c r="DA60" s="870"/>
      <c r="DB60" s="868"/>
      <c r="DC60" s="869"/>
      <c r="DD60" s="869"/>
      <c r="DE60" s="869"/>
      <c r="DF60" s="870"/>
      <c r="DG60" s="868"/>
      <c r="DH60" s="869"/>
      <c r="DI60" s="869"/>
      <c r="DJ60" s="869"/>
      <c r="DK60" s="870"/>
      <c r="DL60" s="868"/>
      <c r="DM60" s="869"/>
      <c r="DN60" s="869"/>
      <c r="DO60" s="869"/>
      <c r="DP60" s="870"/>
      <c r="DQ60" s="868"/>
      <c r="DR60" s="869"/>
      <c r="DS60" s="869"/>
      <c r="DT60" s="869"/>
      <c r="DU60" s="870"/>
      <c r="DV60" s="871"/>
      <c r="DW60" s="872"/>
      <c r="DX60" s="872"/>
      <c r="DY60" s="872"/>
      <c r="DZ60" s="873"/>
      <c r="EA60" s="248"/>
    </row>
    <row r="61" spans="1:131" s="249" customFormat="1" ht="26.25" customHeight="1" thickBot="1" x14ac:dyDescent="0.2">
      <c r="A61" s="263">
        <v>34</v>
      </c>
      <c r="B61" s="842"/>
      <c r="C61" s="843"/>
      <c r="D61" s="843"/>
      <c r="E61" s="843"/>
      <c r="F61" s="843"/>
      <c r="G61" s="843"/>
      <c r="H61" s="843"/>
      <c r="I61" s="843"/>
      <c r="J61" s="843"/>
      <c r="K61" s="843"/>
      <c r="L61" s="843"/>
      <c r="M61" s="843"/>
      <c r="N61" s="843"/>
      <c r="O61" s="843"/>
      <c r="P61" s="844"/>
      <c r="Q61" s="920"/>
      <c r="R61" s="921"/>
      <c r="S61" s="921"/>
      <c r="T61" s="921"/>
      <c r="U61" s="921"/>
      <c r="V61" s="921"/>
      <c r="W61" s="921"/>
      <c r="X61" s="921"/>
      <c r="Y61" s="921"/>
      <c r="Z61" s="921"/>
      <c r="AA61" s="921"/>
      <c r="AB61" s="921"/>
      <c r="AC61" s="921"/>
      <c r="AD61" s="921"/>
      <c r="AE61" s="922"/>
      <c r="AF61" s="848"/>
      <c r="AG61" s="849"/>
      <c r="AH61" s="849"/>
      <c r="AI61" s="849"/>
      <c r="AJ61" s="850"/>
      <c r="AK61" s="923"/>
      <c r="AL61" s="921"/>
      <c r="AM61" s="921"/>
      <c r="AN61" s="921"/>
      <c r="AO61" s="921"/>
      <c r="AP61" s="921"/>
      <c r="AQ61" s="921"/>
      <c r="AR61" s="921"/>
      <c r="AS61" s="921"/>
      <c r="AT61" s="921"/>
      <c r="AU61" s="921"/>
      <c r="AV61" s="921"/>
      <c r="AW61" s="921"/>
      <c r="AX61" s="921"/>
      <c r="AY61" s="921"/>
      <c r="AZ61" s="924"/>
      <c r="BA61" s="924"/>
      <c r="BB61" s="924"/>
      <c r="BC61" s="924"/>
      <c r="BD61" s="924"/>
      <c r="BE61" s="915"/>
      <c r="BF61" s="915"/>
      <c r="BG61" s="915"/>
      <c r="BH61" s="915"/>
      <c r="BI61" s="916"/>
      <c r="BJ61" s="254"/>
      <c r="BK61" s="254"/>
      <c r="BL61" s="254"/>
      <c r="BM61" s="254"/>
      <c r="BN61" s="254"/>
      <c r="BO61" s="267"/>
      <c r="BP61" s="267"/>
      <c r="BQ61" s="264">
        <v>55</v>
      </c>
      <c r="BR61" s="265"/>
      <c r="BS61" s="855"/>
      <c r="BT61" s="856"/>
      <c r="BU61" s="856"/>
      <c r="BV61" s="856"/>
      <c r="BW61" s="856"/>
      <c r="BX61" s="856"/>
      <c r="BY61" s="856"/>
      <c r="BZ61" s="856"/>
      <c r="CA61" s="856"/>
      <c r="CB61" s="856"/>
      <c r="CC61" s="856"/>
      <c r="CD61" s="856"/>
      <c r="CE61" s="856"/>
      <c r="CF61" s="856"/>
      <c r="CG61" s="857"/>
      <c r="CH61" s="868"/>
      <c r="CI61" s="869"/>
      <c r="CJ61" s="869"/>
      <c r="CK61" s="869"/>
      <c r="CL61" s="870"/>
      <c r="CM61" s="868"/>
      <c r="CN61" s="869"/>
      <c r="CO61" s="869"/>
      <c r="CP61" s="869"/>
      <c r="CQ61" s="870"/>
      <c r="CR61" s="868"/>
      <c r="CS61" s="869"/>
      <c r="CT61" s="869"/>
      <c r="CU61" s="869"/>
      <c r="CV61" s="870"/>
      <c r="CW61" s="868"/>
      <c r="CX61" s="869"/>
      <c r="CY61" s="869"/>
      <c r="CZ61" s="869"/>
      <c r="DA61" s="870"/>
      <c r="DB61" s="868"/>
      <c r="DC61" s="869"/>
      <c r="DD61" s="869"/>
      <c r="DE61" s="869"/>
      <c r="DF61" s="870"/>
      <c r="DG61" s="868"/>
      <c r="DH61" s="869"/>
      <c r="DI61" s="869"/>
      <c r="DJ61" s="869"/>
      <c r="DK61" s="870"/>
      <c r="DL61" s="868"/>
      <c r="DM61" s="869"/>
      <c r="DN61" s="869"/>
      <c r="DO61" s="869"/>
      <c r="DP61" s="870"/>
      <c r="DQ61" s="868"/>
      <c r="DR61" s="869"/>
      <c r="DS61" s="869"/>
      <c r="DT61" s="869"/>
      <c r="DU61" s="870"/>
      <c r="DV61" s="871"/>
      <c r="DW61" s="872"/>
      <c r="DX61" s="872"/>
      <c r="DY61" s="872"/>
      <c r="DZ61" s="873"/>
      <c r="EA61" s="248"/>
    </row>
    <row r="62" spans="1:131" s="249" customFormat="1" ht="26.25" customHeight="1" x14ac:dyDescent="0.15">
      <c r="A62" s="263">
        <v>35</v>
      </c>
      <c r="B62" s="842"/>
      <c r="C62" s="843"/>
      <c r="D62" s="843"/>
      <c r="E62" s="843"/>
      <c r="F62" s="843"/>
      <c r="G62" s="843"/>
      <c r="H62" s="843"/>
      <c r="I62" s="843"/>
      <c r="J62" s="843"/>
      <c r="K62" s="843"/>
      <c r="L62" s="843"/>
      <c r="M62" s="843"/>
      <c r="N62" s="843"/>
      <c r="O62" s="843"/>
      <c r="P62" s="844"/>
      <c r="Q62" s="920"/>
      <c r="R62" s="921"/>
      <c r="S62" s="921"/>
      <c r="T62" s="921"/>
      <c r="U62" s="921"/>
      <c r="V62" s="921"/>
      <c r="W62" s="921"/>
      <c r="X62" s="921"/>
      <c r="Y62" s="921"/>
      <c r="Z62" s="921"/>
      <c r="AA62" s="921"/>
      <c r="AB62" s="921"/>
      <c r="AC62" s="921"/>
      <c r="AD62" s="921"/>
      <c r="AE62" s="922"/>
      <c r="AF62" s="848"/>
      <c r="AG62" s="849"/>
      <c r="AH62" s="849"/>
      <c r="AI62" s="849"/>
      <c r="AJ62" s="850"/>
      <c r="AK62" s="923"/>
      <c r="AL62" s="921"/>
      <c r="AM62" s="921"/>
      <c r="AN62" s="921"/>
      <c r="AO62" s="921"/>
      <c r="AP62" s="921"/>
      <c r="AQ62" s="921"/>
      <c r="AR62" s="921"/>
      <c r="AS62" s="921"/>
      <c r="AT62" s="921"/>
      <c r="AU62" s="921"/>
      <c r="AV62" s="921"/>
      <c r="AW62" s="921"/>
      <c r="AX62" s="921"/>
      <c r="AY62" s="921"/>
      <c r="AZ62" s="924"/>
      <c r="BA62" s="924"/>
      <c r="BB62" s="924"/>
      <c r="BC62" s="924"/>
      <c r="BD62" s="924"/>
      <c r="BE62" s="915"/>
      <c r="BF62" s="915"/>
      <c r="BG62" s="915"/>
      <c r="BH62" s="915"/>
      <c r="BI62" s="916"/>
      <c r="BJ62" s="932" t="s">
        <v>411</v>
      </c>
      <c r="BK62" s="893"/>
      <c r="BL62" s="893"/>
      <c r="BM62" s="893"/>
      <c r="BN62" s="894"/>
      <c r="BO62" s="267"/>
      <c r="BP62" s="267"/>
      <c r="BQ62" s="264">
        <v>56</v>
      </c>
      <c r="BR62" s="265"/>
      <c r="BS62" s="855"/>
      <c r="BT62" s="856"/>
      <c r="BU62" s="856"/>
      <c r="BV62" s="856"/>
      <c r="BW62" s="856"/>
      <c r="BX62" s="856"/>
      <c r="BY62" s="856"/>
      <c r="BZ62" s="856"/>
      <c r="CA62" s="856"/>
      <c r="CB62" s="856"/>
      <c r="CC62" s="856"/>
      <c r="CD62" s="856"/>
      <c r="CE62" s="856"/>
      <c r="CF62" s="856"/>
      <c r="CG62" s="857"/>
      <c r="CH62" s="868"/>
      <c r="CI62" s="869"/>
      <c r="CJ62" s="869"/>
      <c r="CK62" s="869"/>
      <c r="CL62" s="870"/>
      <c r="CM62" s="868"/>
      <c r="CN62" s="869"/>
      <c r="CO62" s="869"/>
      <c r="CP62" s="869"/>
      <c r="CQ62" s="870"/>
      <c r="CR62" s="868"/>
      <c r="CS62" s="869"/>
      <c r="CT62" s="869"/>
      <c r="CU62" s="869"/>
      <c r="CV62" s="870"/>
      <c r="CW62" s="868"/>
      <c r="CX62" s="869"/>
      <c r="CY62" s="869"/>
      <c r="CZ62" s="869"/>
      <c r="DA62" s="870"/>
      <c r="DB62" s="868"/>
      <c r="DC62" s="869"/>
      <c r="DD62" s="869"/>
      <c r="DE62" s="869"/>
      <c r="DF62" s="870"/>
      <c r="DG62" s="868"/>
      <c r="DH62" s="869"/>
      <c r="DI62" s="869"/>
      <c r="DJ62" s="869"/>
      <c r="DK62" s="870"/>
      <c r="DL62" s="868"/>
      <c r="DM62" s="869"/>
      <c r="DN62" s="869"/>
      <c r="DO62" s="869"/>
      <c r="DP62" s="870"/>
      <c r="DQ62" s="868"/>
      <c r="DR62" s="869"/>
      <c r="DS62" s="869"/>
      <c r="DT62" s="869"/>
      <c r="DU62" s="870"/>
      <c r="DV62" s="871"/>
      <c r="DW62" s="872"/>
      <c r="DX62" s="872"/>
      <c r="DY62" s="872"/>
      <c r="DZ62" s="873"/>
      <c r="EA62" s="248"/>
    </row>
    <row r="63" spans="1:131" s="249" customFormat="1" ht="26.25" customHeight="1" thickBot="1" x14ac:dyDescent="0.2">
      <c r="A63" s="266" t="s">
        <v>390</v>
      </c>
      <c r="B63" s="877" t="s">
        <v>412</v>
      </c>
      <c r="C63" s="878"/>
      <c r="D63" s="878"/>
      <c r="E63" s="878"/>
      <c r="F63" s="878"/>
      <c r="G63" s="878"/>
      <c r="H63" s="878"/>
      <c r="I63" s="878"/>
      <c r="J63" s="878"/>
      <c r="K63" s="878"/>
      <c r="L63" s="878"/>
      <c r="M63" s="878"/>
      <c r="N63" s="878"/>
      <c r="O63" s="878"/>
      <c r="P63" s="879"/>
      <c r="Q63" s="925"/>
      <c r="R63" s="926"/>
      <c r="S63" s="926"/>
      <c r="T63" s="926"/>
      <c r="U63" s="926"/>
      <c r="V63" s="926"/>
      <c r="W63" s="926"/>
      <c r="X63" s="926"/>
      <c r="Y63" s="926"/>
      <c r="Z63" s="926"/>
      <c r="AA63" s="926"/>
      <c r="AB63" s="926"/>
      <c r="AC63" s="926"/>
      <c r="AD63" s="926"/>
      <c r="AE63" s="927"/>
      <c r="AF63" s="928">
        <v>372</v>
      </c>
      <c r="AG63" s="929"/>
      <c r="AH63" s="929"/>
      <c r="AI63" s="929"/>
      <c r="AJ63" s="930"/>
      <c r="AK63" s="931"/>
      <c r="AL63" s="926"/>
      <c r="AM63" s="926"/>
      <c r="AN63" s="926"/>
      <c r="AO63" s="926"/>
      <c r="AP63" s="929">
        <v>1683</v>
      </c>
      <c r="AQ63" s="929"/>
      <c r="AR63" s="929"/>
      <c r="AS63" s="929"/>
      <c r="AT63" s="929"/>
      <c r="AU63" s="929">
        <v>72</v>
      </c>
      <c r="AV63" s="929"/>
      <c r="AW63" s="929"/>
      <c r="AX63" s="929"/>
      <c r="AY63" s="929"/>
      <c r="AZ63" s="933"/>
      <c r="BA63" s="933"/>
      <c r="BB63" s="933"/>
      <c r="BC63" s="933"/>
      <c r="BD63" s="933"/>
      <c r="BE63" s="934"/>
      <c r="BF63" s="934"/>
      <c r="BG63" s="934"/>
      <c r="BH63" s="934"/>
      <c r="BI63" s="935"/>
      <c r="BJ63" s="936" t="s">
        <v>413</v>
      </c>
      <c r="BK63" s="937"/>
      <c r="BL63" s="937"/>
      <c r="BM63" s="937"/>
      <c r="BN63" s="938"/>
      <c r="BO63" s="267"/>
      <c r="BP63" s="267"/>
      <c r="BQ63" s="264">
        <v>57</v>
      </c>
      <c r="BR63" s="265"/>
      <c r="BS63" s="855"/>
      <c r="BT63" s="856"/>
      <c r="BU63" s="856"/>
      <c r="BV63" s="856"/>
      <c r="BW63" s="856"/>
      <c r="BX63" s="856"/>
      <c r="BY63" s="856"/>
      <c r="BZ63" s="856"/>
      <c r="CA63" s="856"/>
      <c r="CB63" s="856"/>
      <c r="CC63" s="856"/>
      <c r="CD63" s="856"/>
      <c r="CE63" s="856"/>
      <c r="CF63" s="856"/>
      <c r="CG63" s="857"/>
      <c r="CH63" s="868"/>
      <c r="CI63" s="869"/>
      <c r="CJ63" s="869"/>
      <c r="CK63" s="869"/>
      <c r="CL63" s="870"/>
      <c r="CM63" s="868"/>
      <c r="CN63" s="869"/>
      <c r="CO63" s="869"/>
      <c r="CP63" s="869"/>
      <c r="CQ63" s="870"/>
      <c r="CR63" s="868"/>
      <c r="CS63" s="869"/>
      <c r="CT63" s="869"/>
      <c r="CU63" s="869"/>
      <c r="CV63" s="870"/>
      <c r="CW63" s="868"/>
      <c r="CX63" s="869"/>
      <c r="CY63" s="869"/>
      <c r="CZ63" s="869"/>
      <c r="DA63" s="870"/>
      <c r="DB63" s="868"/>
      <c r="DC63" s="869"/>
      <c r="DD63" s="869"/>
      <c r="DE63" s="869"/>
      <c r="DF63" s="870"/>
      <c r="DG63" s="868"/>
      <c r="DH63" s="869"/>
      <c r="DI63" s="869"/>
      <c r="DJ63" s="869"/>
      <c r="DK63" s="870"/>
      <c r="DL63" s="868"/>
      <c r="DM63" s="869"/>
      <c r="DN63" s="869"/>
      <c r="DO63" s="869"/>
      <c r="DP63" s="870"/>
      <c r="DQ63" s="868"/>
      <c r="DR63" s="869"/>
      <c r="DS63" s="869"/>
      <c r="DT63" s="869"/>
      <c r="DU63" s="870"/>
      <c r="DV63" s="871"/>
      <c r="DW63" s="872"/>
      <c r="DX63" s="872"/>
      <c r="DY63" s="872"/>
      <c r="DZ63" s="873"/>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5"/>
      <c r="BT64" s="856"/>
      <c r="BU64" s="856"/>
      <c r="BV64" s="856"/>
      <c r="BW64" s="856"/>
      <c r="BX64" s="856"/>
      <c r="BY64" s="856"/>
      <c r="BZ64" s="856"/>
      <c r="CA64" s="856"/>
      <c r="CB64" s="856"/>
      <c r="CC64" s="856"/>
      <c r="CD64" s="856"/>
      <c r="CE64" s="856"/>
      <c r="CF64" s="856"/>
      <c r="CG64" s="857"/>
      <c r="CH64" s="868"/>
      <c r="CI64" s="869"/>
      <c r="CJ64" s="869"/>
      <c r="CK64" s="869"/>
      <c r="CL64" s="870"/>
      <c r="CM64" s="868"/>
      <c r="CN64" s="869"/>
      <c r="CO64" s="869"/>
      <c r="CP64" s="869"/>
      <c r="CQ64" s="870"/>
      <c r="CR64" s="868"/>
      <c r="CS64" s="869"/>
      <c r="CT64" s="869"/>
      <c r="CU64" s="869"/>
      <c r="CV64" s="870"/>
      <c r="CW64" s="868"/>
      <c r="CX64" s="869"/>
      <c r="CY64" s="869"/>
      <c r="CZ64" s="869"/>
      <c r="DA64" s="870"/>
      <c r="DB64" s="868"/>
      <c r="DC64" s="869"/>
      <c r="DD64" s="869"/>
      <c r="DE64" s="869"/>
      <c r="DF64" s="870"/>
      <c r="DG64" s="868"/>
      <c r="DH64" s="869"/>
      <c r="DI64" s="869"/>
      <c r="DJ64" s="869"/>
      <c r="DK64" s="870"/>
      <c r="DL64" s="868"/>
      <c r="DM64" s="869"/>
      <c r="DN64" s="869"/>
      <c r="DO64" s="869"/>
      <c r="DP64" s="870"/>
      <c r="DQ64" s="868"/>
      <c r="DR64" s="869"/>
      <c r="DS64" s="869"/>
      <c r="DT64" s="869"/>
      <c r="DU64" s="870"/>
      <c r="DV64" s="871"/>
      <c r="DW64" s="872"/>
      <c r="DX64" s="872"/>
      <c r="DY64" s="872"/>
      <c r="DZ64" s="873"/>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5"/>
      <c r="BT65" s="856"/>
      <c r="BU65" s="856"/>
      <c r="BV65" s="856"/>
      <c r="BW65" s="856"/>
      <c r="BX65" s="856"/>
      <c r="BY65" s="856"/>
      <c r="BZ65" s="856"/>
      <c r="CA65" s="856"/>
      <c r="CB65" s="856"/>
      <c r="CC65" s="856"/>
      <c r="CD65" s="856"/>
      <c r="CE65" s="856"/>
      <c r="CF65" s="856"/>
      <c r="CG65" s="857"/>
      <c r="CH65" s="868"/>
      <c r="CI65" s="869"/>
      <c r="CJ65" s="869"/>
      <c r="CK65" s="869"/>
      <c r="CL65" s="870"/>
      <c r="CM65" s="868"/>
      <c r="CN65" s="869"/>
      <c r="CO65" s="869"/>
      <c r="CP65" s="869"/>
      <c r="CQ65" s="870"/>
      <c r="CR65" s="868"/>
      <c r="CS65" s="869"/>
      <c r="CT65" s="869"/>
      <c r="CU65" s="869"/>
      <c r="CV65" s="870"/>
      <c r="CW65" s="868"/>
      <c r="CX65" s="869"/>
      <c r="CY65" s="869"/>
      <c r="CZ65" s="869"/>
      <c r="DA65" s="870"/>
      <c r="DB65" s="868"/>
      <c r="DC65" s="869"/>
      <c r="DD65" s="869"/>
      <c r="DE65" s="869"/>
      <c r="DF65" s="870"/>
      <c r="DG65" s="868"/>
      <c r="DH65" s="869"/>
      <c r="DI65" s="869"/>
      <c r="DJ65" s="869"/>
      <c r="DK65" s="870"/>
      <c r="DL65" s="868"/>
      <c r="DM65" s="869"/>
      <c r="DN65" s="869"/>
      <c r="DO65" s="869"/>
      <c r="DP65" s="870"/>
      <c r="DQ65" s="868"/>
      <c r="DR65" s="869"/>
      <c r="DS65" s="869"/>
      <c r="DT65" s="869"/>
      <c r="DU65" s="870"/>
      <c r="DV65" s="871"/>
      <c r="DW65" s="872"/>
      <c r="DX65" s="872"/>
      <c r="DY65" s="872"/>
      <c r="DZ65" s="873"/>
      <c r="EA65" s="248"/>
    </row>
    <row r="66" spans="1:131" s="249" customFormat="1" ht="26.25" customHeight="1" x14ac:dyDescent="0.15">
      <c r="A66" s="827" t="s">
        <v>415</v>
      </c>
      <c r="B66" s="828"/>
      <c r="C66" s="828"/>
      <c r="D66" s="828"/>
      <c r="E66" s="828"/>
      <c r="F66" s="828"/>
      <c r="G66" s="828"/>
      <c r="H66" s="828"/>
      <c r="I66" s="828"/>
      <c r="J66" s="828"/>
      <c r="K66" s="828"/>
      <c r="L66" s="828"/>
      <c r="M66" s="828"/>
      <c r="N66" s="828"/>
      <c r="O66" s="828"/>
      <c r="P66" s="829"/>
      <c r="Q66" s="804" t="s">
        <v>416</v>
      </c>
      <c r="R66" s="805"/>
      <c r="S66" s="805"/>
      <c r="T66" s="805"/>
      <c r="U66" s="806"/>
      <c r="V66" s="804" t="s">
        <v>417</v>
      </c>
      <c r="W66" s="805"/>
      <c r="X66" s="805"/>
      <c r="Y66" s="805"/>
      <c r="Z66" s="806"/>
      <c r="AA66" s="804" t="s">
        <v>418</v>
      </c>
      <c r="AB66" s="805"/>
      <c r="AC66" s="805"/>
      <c r="AD66" s="805"/>
      <c r="AE66" s="806"/>
      <c r="AF66" s="939" t="s">
        <v>419</v>
      </c>
      <c r="AG66" s="900"/>
      <c r="AH66" s="900"/>
      <c r="AI66" s="900"/>
      <c r="AJ66" s="940"/>
      <c r="AK66" s="804" t="s">
        <v>420</v>
      </c>
      <c r="AL66" s="828"/>
      <c r="AM66" s="828"/>
      <c r="AN66" s="828"/>
      <c r="AO66" s="829"/>
      <c r="AP66" s="804" t="s">
        <v>421</v>
      </c>
      <c r="AQ66" s="805"/>
      <c r="AR66" s="805"/>
      <c r="AS66" s="805"/>
      <c r="AT66" s="806"/>
      <c r="AU66" s="804" t="s">
        <v>422</v>
      </c>
      <c r="AV66" s="805"/>
      <c r="AW66" s="805"/>
      <c r="AX66" s="805"/>
      <c r="AY66" s="806"/>
      <c r="AZ66" s="804" t="s">
        <v>378</v>
      </c>
      <c r="BA66" s="805"/>
      <c r="BB66" s="805"/>
      <c r="BC66" s="805"/>
      <c r="BD66" s="816"/>
      <c r="BE66" s="267"/>
      <c r="BF66" s="267"/>
      <c r="BG66" s="267"/>
      <c r="BH66" s="267"/>
      <c r="BI66" s="267"/>
      <c r="BJ66" s="267"/>
      <c r="BK66" s="267"/>
      <c r="BL66" s="267"/>
      <c r="BM66" s="267"/>
      <c r="BN66" s="267"/>
      <c r="BO66" s="267"/>
      <c r="BP66" s="267"/>
      <c r="BQ66" s="264">
        <v>60</v>
      </c>
      <c r="BR66" s="269"/>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8"/>
    </row>
    <row r="67" spans="1:131" s="249" customFormat="1" ht="26.25" customHeight="1" thickBot="1" x14ac:dyDescent="0.2">
      <c r="A67" s="830"/>
      <c r="B67" s="831"/>
      <c r="C67" s="831"/>
      <c r="D67" s="831"/>
      <c r="E67" s="831"/>
      <c r="F67" s="831"/>
      <c r="G67" s="831"/>
      <c r="H67" s="831"/>
      <c r="I67" s="831"/>
      <c r="J67" s="831"/>
      <c r="K67" s="831"/>
      <c r="L67" s="831"/>
      <c r="M67" s="831"/>
      <c r="N67" s="831"/>
      <c r="O67" s="831"/>
      <c r="P67" s="832"/>
      <c r="Q67" s="807"/>
      <c r="R67" s="808"/>
      <c r="S67" s="808"/>
      <c r="T67" s="808"/>
      <c r="U67" s="809"/>
      <c r="V67" s="807"/>
      <c r="W67" s="808"/>
      <c r="X67" s="808"/>
      <c r="Y67" s="808"/>
      <c r="Z67" s="809"/>
      <c r="AA67" s="807"/>
      <c r="AB67" s="808"/>
      <c r="AC67" s="808"/>
      <c r="AD67" s="808"/>
      <c r="AE67" s="809"/>
      <c r="AF67" s="941"/>
      <c r="AG67" s="903"/>
      <c r="AH67" s="903"/>
      <c r="AI67" s="903"/>
      <c r="AJ67" s="942"/>
      <c r="AK67" s="943"/>
      <c r="AL67" s="831"/>
      <c r="AM67" s="831"/>
      <c r="AN67" s="831"/>
      <c r="AO67" s="832"/>
      <c r="AP67" s="807"/>
      <c r="AQ67" s="808"/>
      <c r="AR67" s="808"/>
      <c r="AS67" s="808"/>
      <c r="AT67" s="809"/>
      <c r="AU67" s="807"/>
      <c r="AV67" s="808"/>
      <c r="AW67" s="808"/>
      <c r="AX67" s="808"/>
      <c r="AY67" s="809"/>
      <c r="AZ67" s="807"/>
      <c r="BA67" s="808"/>
      <c r="BB67" s="808"/>
      <c r="BC67" s="808"/>
      <c r="BD67" s="817"/>
      <c r="BE67" s="267"/>
      <c r="BF67" s="267"/>
      <c r="BG67" s="267"/>
      <c r="BH67" s="267"/>
      <c r="BI67" s="267"/>
      <c r="BJ67" s="267"/>
      <c r="BK67" s="267"/>
      <c r="BL67" s="267"/>
      <c r="BM67" s="267"/>
      <c r="BN67" s="267"/>
      <c r="BO67" s="267"/>
      <c r="BP67" s="267"/>
      <c r="BQ67" s="264">
        <v>61</v>
      </c>
      <c r="BR67" s="269"/>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8"/>
    </row>
    <row r="68" spans="1:131" s="249" customFormat="1" ht="26.25" customHeight="1" thickTop="1" x14ac:dyDescent="0.15">
      <c r="A68" s="260">
        <v>1</v>
      </c>
      <c r="B68" s="956" t="s">
        <v>590</v>
      </c>
      <c r="C68" s="957"/>
      <c r="D68" s="957"/>
      <c r="E68" s="957"/>
      <c r="F68" s="957"/>
      <c r="G68" s="957"/>
      <c r="H68" s="957"/>
      <c r="I68" s="957"/>
      <c r="J68" s="957"/>
      <c r="K68" s="957"/>
      <c r="L68" s="957"/>
      <c r="M68" s="957"/>
      <c r="N68" s="957"/>
      <c r="O68" s="957"/>
      <c r="P68" s="958"/>
      <c r="Q68" s="959">
        <v>726</v>
      </c>
      <c r="R68" s="953"/>
      <c r="S68" s="953"/>
      <c r="T68" s="953"/>
      <c r="U68" s="953"/>
      <c r="V68" s="953">
        <v>708</v>
      </c>
      <c r="W68" s="953"/>
      <c r="X68" s="953"/>
      <c r="Y68" s="953"/>
      <c r="Z68" s="953"/>
      <c r="AA68" s="953">
        <v>18</v>
      </c>
      <c r="AB68" s="953"/>
      <c r="AC68" s="953"/>
      <c r="AD68" s="953"/>
      <c r="AE68" s="953"/>
      <c r="AF68" s="953">
        <v>18</v>
      </c>
      <c r="AG68" s="953"/>
      <c r="AH68" s="953"/>
      <c r="AI68" s="953"/>
      <c r="AJ68" s="953"/>
      <c r="AK68" s="953" t="s">
        <v>599</v>
      </c>
      <c r="AL68" s="953"/>
      <c r="AM68" s="953"/>
      <c r="AN68" s="953"/>
      <c r="AO68" s="953"/>
      <c r="AP68" s="953">
        <v>1584</v>
      </c>
      <c r="AQ68" s="953"/>
      <c r="AR68" s="953"/>
      <c r="AS68" s="953"/>
      <c r="AT68" s="953"/>
      <c r="AU68" s="953">
        <v>994</v>
      </c>
      <c r="AV68" s="953"/>
      <c r="AW68" s="953"/>
      <c r="AX68" s="953"/>
      <c r="AY68" s="953"/>
      <c r="AZ68" s="954"/>
      <c r="BA68" s="954"/>
      <c r="BB68" s="954"/>
      <c r="BC68" s="954"/>
      <c r="BD68" s="955"/>
      <c r="BE68" s="267"/>
      <c r="BF68" s="267"/>
      <c r="BG68" s="267"/>
      <c r="BH68" s="267"/>
      <c r="BI68" s="267"/>
      <c r="BJ68" s="267"/>
      <c r="BK68" s="267"/>
      <c r="BL68" s="267"/>
      <c r="BM68" s="267"/>
      <c r="BN68" s="267"/>
      <c r="BO68" s="267"/>
      <c r="BP68" s="267"/>
      <c r="BQ68" s="264">
        <v>62</v>
      </c>
      <c r="BR68" s="269"/>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8"/>
    </row>
    <row r="69" spans="1:131" s="249" customFormat="1" ht="26.25" customHeight="1" x14ac:dyDescent="0.15">
      <c r="A69" s="263">
        <v>2</v>
      </c>
      <c r="B69" s="960" t="s">
        <v>591</v>
      </c>
      <c r="C69" s="961"/>
      <c r="D69" s="961"/>
      <c r="E69" s="961"/>
      <c r="F69" s="961"/>
      <c r="G69" s="961"/>
      <c r="H69" s="961"/>
      <c r="I69" s="961"/>
      <c r="J69" s="961"/>
      <c r="K69" s="961"/>
      <c r="L69" s="961"/>
      <c r="M69" s="961"/>
      <c r="N69" s="961"/>
      <c r="O69" s="961"/>
      <c r="P69" s="962"/>
      <c r="Q69" s="963">
        <v>948</v>
      </c>
      <c r="R69" s="918"/>
      <c r="S69" s="918"/>
      <c r="T69" s="918"/>
      <c r="U69" s="918"/>
      <c r="V69" s="918">
        <v>922</v>
      </c>
      <c r="W69" s="918"/>
      <c r="X69" s="918"/>
      <c r="Y69" s="918"/>
      <c r="Z69" s="918"/>
      <c r="AA69" s="918">
        <v>26</v>
      </c>
      <c r="AB69" s="918"/>
      <c r="AC69" s="918"/>
      <c r="AD69" s="918"/>
      <c r="AE69" s="918"/>
      <c r="AF69" s="918">
        <v>26</v>
      </c>
      <c r="AG69" s="918"/>
      <c r="AH69" s="918"/>
      <c r="AI69" s="918"/>
      <c r="AJ69" s="918"/>
      <c r="AK69" s="918" t="s">
        <v>599</v>
      </c>
      <c r="AL69" s="918"/>
      <c r="AM69" s="918"/>
      <c r="AN69" s="918"/>
      <c r="AO69" s="918"/>
      <c r="AP69" s="918" t="s">
        <v>599</v>
      </c>
      <c r="AQ69" s="918"/>
      <c r="AR69" s="918"/>
      <c r="AS69" s="918"/>
      <c r="AT69" s="918"/>
      <c r="AU69" s="918" t="s">
        <v>599</v>
      </c>
      <c r="AV69" s="918"/>
      <c r="AW69" s="918"/>
      <c r="AX69" s="918"/>
      <c r="AY69" s="918"/>
      <c r="AZ69" s="964"/>
      <c r="BA69" s="964"/>
      <c r="BB69" s="964"/>
      <c r="BC69" s="964"/>
      <c r="BD69" s="965"/>
      <c r="BE69" s="267"/>
      <c r="BF69" s="267"/>
      <c r="BG69" s="267"/>
      <c r="BH69" s="267"/>
      <c r="BI69" s="267"/>
      <c r="BJ69" s="267"/>
      <c r="BK69" s="267"/>
      <c r="BL69" s="267"/>
      <c r="BM69" s="267"/>
      <c r="BN69" s="267"/>
      <c r="BO69" s="267"/>
      <c r="BP69" s="267"/>
      <c r="BQ69" s="264">
        <v>63</v>
      </c>
      <c r="BR69" s="269"/>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8"/>
    </row>
    <row r="70" spans="1:131" s="249" customFormat="1" ht="26.25" customHeight="1" x14ac:dyDescent="0.15">
      <c r="A70" s="263">
        <v>3</v>
      </c>
      <c r="B70" s="960" t="s">
        <v>592</v>
      </c>
      <c r="C70" s="961"/>
      <c r="D70" s="961"/>
      <c r="E70" s="961"/>
      <c r="F70" s="961"/>
      <c r="G70" s="961"/>
      <c r="H70" s="961"/>
      <c r="I70" s="961"/>
      <c r="J70" s="961"/>
      <c r="K70" s="961"/>
      <c r="L70" s="961"/>
      <c r="M70" s="961"/>
      <c r="N70" s="961"/>
      <c r="O70" s="961"/>
      <c r="P70" s="962"/>
      <c r="Q70" s="963">
        <v>430</v>
      </c>
      <c r="R70" s="918"/>
      <c r="S70" s="918"/>
      <c r="T70" s="918"/>
      <c r="U70" s="918"/>
      <c r="V70" s="918">
        <v>425</v>
      </c>
      <c r="W70" s="918"/>
      <c r="X70" s="918"/>
      <c r="Y70" s="918"/>
      <c r="Z70" s="918"/>
      <c r="AA70" s="918">
        <v>5</v>
      </c>
      <c r="AB70" s="918"/>
      <c r="AC70" s="918"/>
      <c r="AD70" s="918"/>
      <c r="AE70" s="918"/>
      <c r="AF70" s="918">
        <v>5</v>
      </c>
      <c r="AG70" s="918"/>
      <c r="AH70" s="918"/>
      <c r="AI70" s="918"/>
      <c r="AJ70" s="918"/>
      <c r="AK70" s="918" t="s">
        <v>598</v>
      </c>
      <c r="AL70" s="918"/>
      <c r="AM70" s="918"/>
      <c r="AN70" s="918"/>
      <c r="AO70" s="918"/>
      <c r="AP70" s="918" t="s">
        <v>599</v>
      </c>
      <c r="AQ70" s="918"/>
      <c r="AR70" s="918"/>
      <c r="AS70" s="918"/>
      <c r="AT70" s="918"/>
      <c r="AU70" s="918" t="s">
        <v>599</v>
      </c>
      <c r="AV70" s="918"/>
      <c r="AW70" s="918"/>
      <c r="AX70" s="918"/>
      <c r="AY70" s="918"/>
      <c r="AZ70" s="964"/>
      <c r="BA70" s="964"/>
      <c r="BB70" s="964"/>
      <c r="BC70" s="964"/>
      <c r="BD70" s="965"/>
      <c r="BE70" s="267"/>
      <c r="BF70" s="267"/>
      <c r="BG70" s="267"/>
      <c r="BH70" s="267"/>
      <c r="BI70" s="267"/>
      <c r="BJ70" s="267"/>
      <c r="BK70" s="267"/>
      <c r="BL70" s="267"/>
      <c r="BM70" s="267"/>
      <c r="BN70" s="267"/>
      <c r="BO70" s="267"/>
      <c r="BP70" s="267"/>
      <c r="BQ70" s="264">
        <v>64</v>
      </c>
      <c r="BR70" s="269"/>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8"/>
    </row>
    <row r="71" spans="1:131" s="249" customFormat="1" ht="26.25" customHeight="1" x14ac:dyDescent="0.15">
      <c r="A71" s="263">
        <v>4</v>
      </c>
      <c r="B71" s="960" t="s">
        <v>593</v>
      </c>
      <c r="C71" s="961"/>
      <c r="D71" s="961"/>
      <c r="E71" s="961"/>
      <c r="F71" s="961"/>
      <c r="G71" s="961"/>
      <c r="H71" s="961"/>
      <c r="I71" s="961"/>
      <c r="J71" s="961"/>
      <c r="K71" s="961"/>
      <c r="L71" s="961"/>
      <c r="M71" s="961"/>
      <c r="N71" s="961"/>
      <c r="O71" s="961"/>
      <c r="P71" s="962"/>
      <c r="Q71" s="963">
        <v>285091</v>
      </c>
      <c r="R71" s="918"/>
      <c r="S71" s="918"/>
      <c r="T71" s="918"/>
      <c r="U71" s="918"/>
      <c r="V71" s="918">
        <v>273242</v>
      </c>
      <c r="W71" s="918"/>
      <c r="X71" s="918"/>
      <c r="Y71" s="918"/>
      <c r="Z71" s="918"/>
      <c r="AA71" s="918">
        <v>11849</v>
      </c>
      <c r="AB71" s="918"/>
      <c r="AC71" s="918"/>
      <c r="AD71" s="918"/>
      <c r="AE71" s="918"/>
      <c r="AF71" s="918">
        <v>11849</v>
      </c>
      <c r="AG71" s="918"/>
      <c r="AH71" s="918"/>
      <c r="AI71" s="918"/>
      <c r="AJ71" s="918"/>
      <c r="AK71" s="918">
        <v>343</v>
      </c>
      <c r="AL71" s="918"/>
      <c r="AM71" s="918"/>
      <c r="AN71" s="918"/>
      <c r="AO71" s="918"/>
      <c r="AP71" s="918" t="s">
        <v>599</v>
      </c>
      <c r="AQ71" s="918"/>
      <c r="AR71" s="918"/>
      <c r="AS71" s="918"/>
      <c r="AT71" s="918"/>
      <c r="AU71" s="918" t="s">
        <v>599</v>
      </c>
      <c r="AV71" s="918"/>
      <c r="AW71" s="918"/>
      <c r="AX71" s="918"/>
      <c r="AY71" s="918"/>
      <c r="AZ71" s="964"/>
      <c r="BA71" s="964"/>
      <c r="BB71" s="964"/>
      <c r="BC71" s="964"/>
      <c r="BD71" s="965"/>
      <c r="BE71" s="267"/>
      <c r="BF71" s="267"/>
      <c r="BG71" s="267"/>
      <c r="BH71" s="267"/>
      <c r="BI71" s="267"/>
      <c r="BJ71" s="267"/>
      <c r="BK71" s="267"/>
      <c r="BL71" s="267"/>
      <c r="BM71" s="267"/>
      <c r="BN71" s="267"/>
      <c r="BO71" s="267"/>
      <c r="BP71" s="267"/>
      <c r="BQ71" s="264">
        <v>65</v>
      </c>
      <c r="BR71" s="269"/>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8"/>
    </row>
    <row r="72" spans="1:131" s="249" customFormat="1" ht="26.25" customHeight="1" x14ac:dyDescent="0.15">
      <c r="A72" s="263">
        <v>5</v>
      </c>
      <c r="B72" s="960" t="s">
        <v>594</v>
      </c>
      <c r="C72" s="961"/>
      <c r="D72" s="961"/>
      <c r="E72" s="961"/>
      <c r="F72" s="961"/>
      <c r="G72" s="961"/>
      <c r="H72" s="961"/>
      <c r="I72" s="961"/>
      <c r="J72" s="961"/>
      <c r="K72" s="961"/>
      <c r="L72" s="961"/>
      <c r="M72" s="961"/>
      <c r="N72" s="961"/>
      <c r="O72" s="961"/>
      <c r="P72" s="962"/>
      <c r="Q72" s="963">
        <v>12990</v>
      </c>
      <c r="R72" s="918"/>
      <c r="S72" s="918"/>
      <c r="T72" s="918"/>
      <c r="U72" s="918"/>
      <c r="V72" s="918">
        <v>12426</v>
      </c>
      <c r="W72" s="918"/>
      <c r="X72" s="918"/>
      <c r="Y72" s="918"/>
      <c r="Z72" s="918"/>
      <c r="AA72" s="918">
        <v>564</v>
      </c>
      <c r="AB72" s="918"/>
      <c r="AC72" s="918"/>
      <c r="AD72" s="918"/>
      <c r="AE72" s="918"/>
      <c r="AF72" s="918">
        <v>564</v>
      </c>
      <c r="AG72" s="918"/>
      <c r="AH72" s="918"/>
      <c r="AI72" s="918"/>
      <c r="AJ72" s="918"/>
      <c r="AK72" s="918">
        <v>408</v>
      </c>
      <c r="AL72" s="918"/>
      <c r="AM72" s="918"/>
      <c r="AN72" s="918"/>
      <c r="AO72" s="918"/>
      <c r="AP72" s="918" t="s">
        <v>599</v>
      </c>
      <c r="AQ72" s="918"/>
      <c r="AR72" s="918"/>
      <c r="AS72" s="918"/>
      <c r="AT72" s="918"/>
      <c r="AU72" s="918" t="s">
        <v>599</v>
      </c>
      <c r="AV72" s="918"/>
      <c r="AW72" s="918"/>
      <c r="AX72" s="918"/>
      <c r="AY72" s="918"/>
      <c r="AZ72" s="964"/>
      <c r="BA72" s="964"/>
      <c r="BB72" s="964"/>
      <c r="BC72" s="964"/>
      <c r="BD72" s="965"/>
      <c r="BE72" s="267"/>
      <c r="BF72" s="267"/>
      <c r="BG72" s="267"/>
      <c r="BH72" s="267"/>
      <c r="BI72" s="267"/>
      <c r="BJ72" s="267"/>
      <c r="BK72" s="267"/>
      <c r="BL72" s="267"/>
      <c r="BM72" s="267"/>
      <c r="BN72" s="267"/>
      <c r="BO72" s="267"/>
      <c r="BP72" s="267"/>
      <c r="BQ72" s="264">
        <v>66</v>
      </c>
      <c r="BR72" s="269"/>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8"/>
    </row>
    <row r="73" spans="1:131" s="249" customFormat="1" ht="26.25" customHeight="1" x14ac:dyDescent="0.15">
      <c r="A73" s="263">
        <v>6</v>
      </c>
      <c r="B73" s="960" t="s">
        <v>595</v>
      </c>
      <c r="C73" s="961"/>
      <c r="D73" s="961"/>
      <c r="E73" s="961"/>
      <c r="F73" s="961"/>
      <c r="G73" s="961"/>
      <c r="H73" s="961"/>
      <c r="I73" s="961"/>
      <c r="J73" s="961"/>
      <c r="K73" s="961"/>
      <c r="L73" s="961"/>
      <c r="M73" s="961"/>
      <c r="N73" s="961"/>
      <c r="O73" s="961"/>
      <c r="P73" s="962"/>
      <c r="Q73" s="963">
        <v>256</v>
      </c>
      <c r="R73" s="918"/>
      <c r="S73" s="918"/>
      <c r="T73" s="918"/>
      <c r="U73" s="918"/>
      <c r="V73" s="918">
        <v>249</v>
      </c>
      <c r="W73" s="918"/>
      <c r="X73" s="918"/>
      <c r="Y73" s="918"/>
      <c r="Z73" s="918"/>
      <c r="AA73" s="918">
        <v>7</v>
      </c>
      <c r="AB73" s="918"/>
      <c r="AC73" s="918"/>
      <c r="AD73" s="918"/>
      <c r="AE73" s="918"/>
      <c r="AF73" s="918">
        <v>7</v>
      </c>
      <c r="AG73" s="918"/>
      <c r="AH73" s="918"/>
      <c r="AI73" s="918"/>
      <c r="AJ73" s="918"/>
      <c r="AK73" s="918" t="s">
        <v>599</v>
      </c>
      <c r="AL73" s="918"/>
      <c r="AM73" s="918"/>
      <c r="AN73" s="918"/>
      <c r="AO73" s="918"/>
      <c r="AP73" s="918">
        <v>269</v>
      </c>
      <c r="AQ73" s="918"/>
      <c r="AR73" s="918"/>
      <c r="AS73" s="918"/>
      <c r="AT73" s="918"/>
      <c r="AU73" s="918">
        <v>114</v>
      </c>
      <c r="AV73" s="918"/>
      <c r="AW73" s="918"/>
      <c r="AX73" s="918"/>
      <c r="AY73" s="918"/>
      <c r="AZ73" s="964"/>
      <c r="BA73" s="964"/>
      <c r="BB73" s="964"/>
      <c r="BC73" s="964"/>
      <c r="BD73" s="965"/>
      <c r="BE73" s="267"/>
      <c r="BF73" s="267"/>
      <c r="BG73" s="267"/>
      <c r="BH73" s="267"/>
      <c r="BI73" s="267"/>
      <c r="BJ73" s="267"/>
      <c r="BK73" s="267"/>
      <c r="BL73" s="267"/>
      <c r="BM73" s="267"/>
      <c r="BN73" s="267"/>
      <c r="BO73" s="267"/>
      <c r="BP73" s="267"/>
      <c r="BQ73" s="264">
        <v>67</v>
      </c>
      <c r="BR73" s="269"/>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8"/>
    </row>
    <row r="74" spans="1:131" s="249" customFormat="1" ht="26.25" customHeight="1" x14ac:dyDescent="0.15">
      <c r="A74" s="263">
        <v>7</v>
      </c>
      <c r="B74" s="960"/>
      <c r="C74" s="961"/>
      <c r="D74" s="961"/>
      <c r="E74" s="961"/>
      <c r="F74" s="961"/>
      <c r="G74" s="961"/>
      <c r="H74" s="961"/>
      <c r="I74" s="961"/>
      <c r="J74" s="961"/>
      <c r="K74" s="961"/>
      <c r="L74" s="961"/>
      <c r="M74" s="961"/>
      <c r="N74" s="961"/>
      <c r="O74" s="961"/>
      <c r="P74" s="962"/>
      <c r="Q74" s="963"/>
      <c r="R74" s="918"/>
      <c r="S74" s="918"/>
      <c r="T74" s="918"/>
      <c r="U74" s="918"/>
      <c r="V74" s="918"/>
      <c r="W74" s="918"/>
      <c r="X74" s="918"/>
      <c r="Y74" s="918"/>
      <c r="Z74" s="918"/>
      <c r="AA74" s="918"/>
      <c r="AB74" s="918"/>
      <c r="AC74" s="918"/>
      <c r="AD74" s="918"/>
      <c r="AE74" s="918"/>
      <c r="AF74" s="918"/>
      <c r="AG74" s="918"/>
      <c r="AH74" s="918"/>
      <c r="AI74" s="918"/>
      <c r="AJ74" s="918"/>
      <c r="AK74" s="918"/>
      <c r="AL74" s="918"/>
      <c r="AM74" s="918"/>
      <c r="AN74" s="918"/>
      <c r="AO74" s="918"/>
      <c r="AP74" s="918"/>
      <c r="AQ74" s="918"/>
      <c r="AR74" s="918"/>
      <c r="AS74" s="918"/>
      <c r="AT74" s="918"/>
      <c r="AU74" s="918"/>
      <c r="AV74" s="918"/>
      <c r="AW74" s="918"/>
      <c r="AX74" s="918"/>
      <c r="AY74" s="918"/>
      <c r="AZ74" s="964"/>
      <c r="BA74" s="964"/>
      <c r="BB74" s="964"/>
      <c r="BC74" s="964"/>
      <c r="BD74" s="965"/>
      <c r="BE74" s="267"/>
      <c r="BF74" s="267"/>
      <c r="BG74" s="267"/>
      <c r="BH74" s="267"/>
      <c r="BI74" s="267"/>
      <c r="BJ74" s="267"/>
      <c r="BK74" s="267"/>
      <c r="BL74" s="267"/>
      <c r="BM74" s="267"/>
      <c r="BN74" s="267"/>
      <c r="BO74" s="267"/>
      <c r="BP74" s="267"/>
      <c r="BQ74" s="264">
        <v>68</v>
      </c>
      <c r="BR74" s="269"/>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8"/>
    </row>
    <row r="75" spans="1:131" s="249" customFormat="1" ht="26.25" customHeight="1" x14ac:dyDescent="0.15">
      <c r="A75" s="263">
        <v>8</v>
      </c>
      <c r="B75" s="960"/>
      <c r="C75" s="961"/>
      <c r="D75" s="961"/>
      <c r="E75" s="961"/>
      <c r="F75" s="961"/>
      <c r="G75" s="961"/>
      <c r="H75" s="961"/>
      <c r="I75" s="961"/>
      <c r="J75" s="961"/>
      <c r="K75" s="961"/>
      <c r="L75" s="961"/>
      <c r="M75" s="961"/>
      <c r="N75" s="961"/>
      <c r="O75" s="961"/>
      <c r="P75" s="962"/>
      <c r="Q75" s="966"/>
      <c r="R75" s="967"/>
      <c r="S75" s="967"/>
      <c r="T75" s="967"/>
      <c r="U75" s="917"/>
      <c r="V75" s="968"/>
      <c r="W75" s="967"/>
      <c r="X75" s="967"/>
      <c r="Y75" s="967"/>
      <c r="Z75" s="917"/>
      <c r="AA75" s="968"/>
      <c r="AB75" s="967"/>
      <c r="AC75" s="967"/>
      <c r="AD75" s="967"/>
      <c r="AE75" s="917"/>
      <c r="AF75" s="968"/>
      <c r="AG75" s="967"/>
      <c r="AH75" s="967"/>
      <c r="AI75" s="967"/>
      <c r="AJ75" s="917"/>
      <c r="AK75" s="968"/>
      <c r="AL75" s="967"/>
      <c r="AM75" s="967"/>
      <c r="AN75" s="967"/>
      <c r="AO75" s="917"/>
      <c r="AP75" s="968"/>
      <c r="AQ75" s="967"/>
      <c r="AR75" s="967"/>
      <c r="AS75" s="967"/>
      <c r="AT75" s="917"/>
      <c r="AU75" s="968"/>
      <c r="AV75" s="967"/>
      <c r="AW75" s="967"/>
      <c r="AX75" s="967"/>
      <c r="AY75" s="917"/>
      <c r="AZ75" s="964"/>
      <c r="BA75" s="964"/>
      <c r="BB75" s="964"/>
      <c r="BC75" s="964"/>
      <c r="BD75" s="965"/>
      <c r="BE75" s="267"/>
      <c r="BF75" s="267"/>
      <c r="BG75" s="267"/>
      <c r="BH75" s="267"/>
      <c r="BI75" s="267"/>
      <c r="BJ75" s="267"/>
      <c r="BK75" s="267"/>
      <c r="BL75" s="267"/>
      <c r="BM75" s="267"/>
      <c r="BN75" s="267"/>
      <c r="BO75" s="267"/>
      <c r="BP75" s="267"/>
      <c r="BQ75" s="264">
        <v>69</v>
      </c>
      <c r="BR75" s="269"/>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8"/>
    </row>
    <row r="76" spans="1:131" s="249" customFormat="1" ht="26.25" customHeight="1" x14ac:dyDescent="0.15">
      <c r="A76" s="263">
        <v>9</v>
      </c>
      <c r="B76" s="960"/>
      <c r="C76" s="961"/>
      <c r="D76" s="961"/>
      <c r="E76" s="961"/>
      <c r="F76" s="961"/>
      <c r="G76" s="961"/>
      <c r="H76" s="961"/>
      <c r="I76" s="961"/>
      <c r="J76" s="961"/>
      <c r="K76" s="961"/>
      <c r="L76" s="961"/>
      <c r="M76" s="961"/>
      <c r="N76" s="961"/>
      <c r="O76" s="961"/>
      <c r="P76" s="962"/>
      <c r="Q76" s="966"/>
      <c r="R76" s="967"/>
      <c r="S76" s="967"/>
      <c r="T76" s="967"/>
      <c r="U76" s="917"/>
      <c r="V76" s="968"/>
      <c r="W76" s="967"/>
      <c r="X76" s="967"/>
      <c r="Y76" s="967"/>
      <c r="Z76" s="917"/>
      <c r="AA76" s="968"/>
      <c r="AB76" s="967"/>
      <c r="AC76" s="967"/>
      <c r="AD76" s="967"/>
      <c r="AE76" s="917"/>
      <c r="AF76" s="968"/>
      <c r="AG76" s="967"/>
      <c r="AH76" s="967"/>
      <c r="AI76" s="967"/>
      <c r="AJ76" s="917"/>
      <c r="AK76" s="968"/>
      <c r="AL76" s="967"/>
      <c r="AM76" s="967"/>
      <c r="AN76" s="967"/>
      <c r="AO76" s="917"/>
      <c r="AP76" s="968"/>
      <c r="AQ76" s="967"/>
      <c r="AR76" s="967"/>
      <c r="AS76" s="967"/>
      <c r="AT76" s="917"/>
      <c r="AU76" s="968"/>
      <c r="AV76" s="967"/>
      <c r="AW76" s="967"/>
      <c r="AX76" s="967"/>
      <c r="AY76" s="917"/>
      <c r="AZ76" s="964"/>
      <c r="BA76" s="964"/>
      <c r="BB76" s="964"/>
      <c r="BC76" s="964"/>
      <c r="BD76" s="965"/>
      <c r="BE76" s="267"/>
      <c r="BF76" s="267"/>
      <c r="BG76" s="267"/>
      <c r="BH76" s="267"/>
      <c r="BI76" s="267"/>
      <c r="BJ76" s="267"/>
      <c r="BK76" s="267"/>
      <c r="BL76" s="267"/>
      <c r="BM76" s="267"/>
      <c r="BN76" s="267"/>
      <c r="BO76" s="267"/>
      <c r="BP76" s="267"/>
      <c r="BQ76" s="264">
        <v>70</v>
      </c>
      <c r="BR76" s="269"/>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8"/>
    </row>
    <row r="77" spans="1:131" s="249" customFormat="1" ht="26.25" customHeight="1" x14ac:dyDescent="0.15">
      <c r="A77" s="263">
        <v>10</v>
      </c>
      <c r="B77" s="960"/>
      <c r="C77" s="961"/>
      <c r="D77" s="961"/>
      <c r="E77" s="961"/>
      <c r="F77" s="961"/>
      <c r="G77" s="961"/>
      <c r="H77" s="961"/>
      <c r="I77" s="961"/>
      <c r="J77" s="961"/>
      <c r="K77" s="961"/>
      <c r="L77" s="961"/>
      <c r="M77" s="961"/>
      <c r="N77" s="961"/>
      <c r="O77" s="961"/>
      <c r="P77" s="962"/>
      <c r="Q77" s="966"/>
      <c r="R77" s="967"/>
      <c r="S77" s="967"/>
      <c r="T77" s="967"/>
      <c r="U77" s="917"/>
      <c r="V77" s="968"/>
      <c r="W77" s="967"/>
      <c r="X77" s="967"/>
      <c r="Y77" s="967"/>
      <c r="Z77" s="917"/>
      <c r="AA77" s="968"/>
      <c r="AB77" s="967"/>
      <c r="AC77" s="967"/>
      <c r="AD77" s="967"/>
      <c r="AE77" s="917"/>
      <c r="AF77" s="968"/>
      <c r="AG77" s="967"/>
      <c r="AH77" s="967"/>
      <c r="AI77" s="967"/>
      <c r="AJ77" s="917"/>
      <c r="AK77" s="968"/>
      <c r="AL77" s="967"/>
      <c r="AM77" s="967"/>
      <c r="AN77" s="967"/>
      <c r="AO77" s="917"/>
      <c r="AP77" s="968"/>
      <c r="AQ77" s="967"/>
      <c r="AR77" s="967"/>
      <c r="AS77" s="967"/>
      <c r="AT77" s="917"/>
      <c r="AU77" s="968"/>
      <c r="AV77" s="967"/>
      <c r="AW77" s="967"/>
      <c r="AX77" s="967"/>
      <c r="AY77" s="917"/>
      <c r="AZ77" s="964"/>
      <c r="BA77" s="964"/>
      <c r="BB77" s="964"/>
      <c r="BC77" s="964"/>
      <c r="BD77" s="965"/>
      <c r="BE77" s="267"/>
      <c r="BF77" s="267"/>
      <c r="BG77" s="267"/>
      <c r="BH77" s="267"/>
      <c r="BI77" s="267"/>
      <c r="BJ77" s="267"/>
      <c r="BK77" s="267"/>
      <c r="BL77" s="267"/>
      <c r="BM77" s="267"/>
      <c r="BN77" s="267"/>
      <c r="BO77" s="267"/>
      <c r="BP77" s="267"/>
      <c r="BQ77" s="264">
        <v>71</v>
      </c>
      <c r="BR77" s="269"/>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8"/>
    </row>
    <row r="78" spans="1:131" s="249" customFormat="1" ht="26.25" customHeight="1" x14ac:dyDescent="0.15">
      <c r="A78" s="263">
        <v>11</v>
      </c>
      <c r="B78" s="960"/>
      <c r="C78" s="961"/>
      <c r="D78" s="961"/>
      <c r="E78" s="961"/>
      <c r="F78" s="961"/>
      <c r="G78" s="961"/>
      <c r="H78" s="961"/>
      <c r="I78" s="961"/>
      <c r="J78" s="961"/>
      <c r="K78" s="961"/>
      <c r="L78" s="961"/>
      <c r="M78" s="961"/>
      <c r="N78" s="961"/>
      <c r="O78" s="961"/>
      <c r="P78" s="962"/>
      <c r="Q78" s="963"/>
      <c r="R78" s="918"/>
      <c r="S78" s="918"/>
      <c r="T78" s="918"/>
      <c r="U78" s="918"/>
      <c r="V78" s="918"/>
      <c r="W78" s="918"/>
      <c r="X78" s="918"/>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8"/>
      <c r="AY78" s="918"/>
      <c r="AZ78" s="964"/>
      <c r="BA78" s="964"/>
      <c r="BB78" s="964"/>
      <c r="BC78" s="964"/>
      <c r="BD78" s="965"/>
      <c r="BE78" s="267"/>
      <c r="BF78" s="267"/>
      <c r="BG78" s="267"/>
      <c r="BH78" s="267"/>
      <c r="BI78" s="267"/>
      <c r="BJ78" s="270"/>
      <c r="BK78" s="270"/>
      <c r="BL78" s="270"/>
      <c r="BM78" s="270"/>
      <c r="BN78" s="270"/>
      <c r="BO78" s="267"/>
      <c r="BP78" s="267"/>
      <c r="BQ78" s="264">
        <v>72</v>
      </c>
      <c r="BR78" s="269"/>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8"/>
    </row>
    <row r="79" spans="1:131" s="249" customFormat="1" ht="26.25" customHeight="1" x14ac:dyDescent="0.15">
      <c r="A79" s="263">
        <v>12</v>
      </c>
      <c r="B79" s="960"/>
      <c r="C79" s="961"/>
      <c r="D79" s="961"/>
      <c r="E79" s="961"/>
      <c r="F79" s="961"/>
      <c r="G79" s="961"/>
      <c r="H79" s="961"/>
      <c r="I79" s="961"/>
      <c r="J79" s="961"/>
      <c r="K79" s="961"/>
      <c r="L79" s="961"/>
      <c r="M79" s="961"/>
      <c r="N79" s="961"/>
      <c r="O79" s="961"/>
      <c r="P79" s="962"/>
      <c r="Q79" s="963"/>
      <c r="R79" s="918"/>
      <c r="S79" s="918"/>
      <c r="T79" s="918"/>
      <c r="U79" s="918"/>
      <c r="V79" s="918"/>
      <c r="W79" s="918"/>
      <c r="X79" s="918"/>
      <c r="Y79" s="918"/>
      <c r="Z79" s="918"/>
      <c r="AA79" s="918"/>
      <c r="AB79" s="918"/>
      <c r="AC79" s="918"/>
      <c r="AD79" s="918"/>
      <c r="AE79" s="918"/>
      <c r="AF79" s="918"/>
      <c r="AG79" s="918"/>
      <c r="AH79" s="918"/>
      <c r="AI79" s="918"/>
      <c r="AJ79" s="918"/>
      <c r="AK79" s="918"/>
      <c r="AL79" s="918"/>
      <c r="AM79" s="918"/>
      <c r="AN79" s="918"/>
      <c r="AO79" s="918"/>
      <c r="AP79" s="918"/>
      <c r="AQ79" s="918"/>
      <c r="AR79" s="918"/>
      <c r="AS79" s="918"/>
      <c r="AT79" s="918"/>
      <c r="AU79" s="918"/>
      <c r="AV79" s="918"/>
      <c r="AW79" s="918"/>
      <c r="AX79" s="918"/>
      <c r="AY79" s="918"/>
      <c r="AZ79" s="964"/>
      <c r="BA79" s="964"/>
      <c r="BB79" s="964"/>
      <c r="BC79" s="964"/>
      <c r="BD79" s="965"/>
      <c r="BE79" s="267"/>
      <c r="BF79" s="267"/>
      <c r="BG79" s="267"/>
      <c r="BH79" s="267"/>
      <c r="BI79" s="267"/>
      <c r="BJ79" s="270"/>
      <c r="BK79" s="270"/>
      <c r="BL79" s="270"/>
      <c r="BM79" s="270"/>
      <c r="BN79" s="270"/>
      <c r="BO79" s="267"/>
      <c r="BP79" s="267"/>
      <c r="BQ79" s="264">
        <v>73</v>
      </c>
      <c r="BR79" s="269"/>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8"/>
    </row>
    <row r="80" spans="1:131" s="249" customFormat="1" ht="26.25" customHeight="1" x14ac:dyDescent="0.15">
      <c r="A80" s="263">
        <v>13</v>
      </c>
      <c r="B80" s="960"/>
      <c r="C80" s="961"/>
      <c r="D80" s="961"/>
      <c r="E80" s="961"/>
      <c r="F80" s="961"/>
      <c r="G80" s="961"/>
      <c r="H80" s="961"/>
      <c r="I80" s="961"/>
      <c r="J80" s="961"/>
      <c r="K80" s="961"/>
      <c r="L80" s="961"/>
      <c r="M80" s="961"/>
      <c r="N80" s="961"/>
      <c r="O80" s="961"/>
      <c r="P80" s="962"/>
      <c r="Q80" s="963"/>
      <c r="R80" s="918"/>
      <c r="S80" s="918"/>
      <c r="T80" s="918"/>
      <c r="U80" s="918"/>
      <c r="V80" s="918"/>
      <c r="W80" s="918"/>
      <c r="X80" s="918"/>
      <c r="Y80" s="918"/>
      <c r="Z80" s="918"/>
      <c r="AA80" s="918"/>
      <c r="AB80" s="918"/>
      <c r="AC80" s="918"/>
      <c r="AD80" s="918"/>
      <c r="AE80" s="918"/>
      <c r="AF80" s="918"/>
      <c r="AG80" s="918"/>
      <c r="AH80" s="918"/>
      <c r="AI80" s="918"/>
      <c r="AJ80" s="918"/>
      <c r="AK80" s="918"/>
      <c r="AL80" s="918"/>
      <c r="AM80" s="918"/>
      <c r="AN80" s="918"/>
      <c r="AO80" s="918"/>
      <c r="AP80" s="918"/>
      <c r="AQ80" s="918"/>
      <c r="AR80" s="918"/>
      <c r="AS80" s="918"/>
      <c r="AT80" s="918"/>
      <c r="AU80" s="918"/>
      <c r="AV80" s="918"/>
      <c r="AW80" s="918"/>
      <c r="AX80" s="918"/>
      <c r="AY80" s="918"/>
      <c r="AZ80" s="964"/>
      <c r="BA80" s="964"/>
      <c r="BB80" s="964"/>
      <c r="BC80" s="964"/>
      <c r="BD80" s="965"/>
      <c r="BE80" s="267"/>
      <c r="BF80" s="267"/>
      <c r="BG80" s="267"/>
      <c r="BH80" s="267"/>
      <c r="BI80" s="267"/>
      <c r="BJ80" s="267"/>
      <c r="BK80" s="267"/>
      <c r="BL80" s="267"/>
      <c r="BM80" s="267"/>
      <c r="BN80" s="267"/>
      <c r="BO80" s="267"/>
      <c r="BP80" s="267"/>
      <c r="BQ80" s="264">
        <v>74</v>
      </c>
      <c r="BR80" s="269"/>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8"/>
    </row>
    <row r="81" spans="1:131" s="249" customFormat="1" ht="26.25" customHeight="1" x14ac:dyDescent="0.15">
      <c r="A81" s="263">
        <v>14</v>
      </c>
      <c r="B81" s="960"/>
      <c r="C81" s="961"/>
      <c r="D81" s="961"/>
      <c r="E81" s="961"/>
      <c r="F81" s="961"/>
      <c r="G81" s="961"/>
      <c r="H81" s="961"/>
      <c r="I81" s="961"/>
      <c r="J81" s="961"/>
      <c r="K81" s="961"/>
      <c r="L81" s="961"/>
      <c r="M81" s="961"/>
      <c r="N81" s="961"/>
      <c r="O81" s="961"/>
      <c r="P81" s="962"/>
      <c r="Q81" s="963"/>
      <c r="R81" s="918"/>
      <c r="S81" s="918"/>
      <c r="T81" s="918"/>
      <c r="U81" s="918"/>
      <c r="V81" s="918"/>
      <c r="W81" s="918"/>
      <c r="X81" s="918"/>
      <c r="Y81" s="918"/>
      <c r="Z81" s="918"/>
      <c r="AA81" s="918"/>
      <c r="AB81" s="918"/>
      <c r="AC81" s="918"/>
      <c r="AD81" s="918"/>
      <c r="AE81" s="918"/>
      <c r="AF81" s="918"/>
      <c r="AG81" s="918"/>
      <c r="AH81" s="918"/>
      <c r="AI81" s="918"/>
      <c r="AJ81" s="918"/>
      <c r="AK81" s="918"/>
      <c r="AL81" s="918"/>
      <c r="AM81" s="918"/>
      <c r="AN81" s="918"/>
      <c r="AO81" s="918"/>
      <c r="AP81" s="918"/>
      <c r="AQ81" s="918"/>
      <c r="AR81" s="918"/>
      <c r="AS81" s="918"/>
      <c r="AT81" s="918"/>
      <c r="AU81" s="918"/>
      <c r="AV81" s="918"/>
      <c r="AW81" s="918"/>
      <c r="AX81" s="918"/>
      <c r="AY81" s="918"/>
      <c r="AZ81" s="964"/>
      <c r="BA81" s="964"/>
      <c r="BB81" s="964"/>
      <c r="BC81" s="964"/>
      <c r="BD81" s="965"/>
      <c r="BE81" s="267"/>
      <c r="BF81" s="267"/>
      <c r="BG81" s="267"/>
      <c r="BH81" s="267"/>
      <c r="BI81" s="267"/>
      <c r="BJ81" s="267"/>
      <c r="BK81" s="267"/>
      <c r="BL81" s="267"/>
      <c r="BM81" s="267"/>
      <c r="BN81" s="267"/>
      <c r="BO81" s="267"/>
      <c r="BP81" s="267"/>
      <c r="BQ81" s="264">
        <v>75</v>
      </c>
      <c r="BR81" s="269"/>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8"/>
    </row>
    <row r="82" spans="1:131" s="249" customFormat="1" ht="26.25" customHeight="1" x14ac:dyDescent="0.15">
      <c r="A82" s="263">
        <v>15</v>
      </c>
      <c r="B82" s="960"/>
      <c r="C82" s="961"/>
      <c r="D82" s="961"/>
      <c r="E82" s="961"/>
      <c r="F82" s="961"/>
      <c r="G82" s="961"/>
      <c r="H82" s="961"/>
      <c r="I82" s="961"/>
      <c r="J82" s="961"/>
      <c r="K82" s="961"/>
      <c r="L82" s="961"/>
      <c r="M82" s="961"/>
      <c r="N82" s="961"/>
      <c r="O82" s="961"/>
      <c r="P82" s="962"/>
      <c r="Q82" s="963"/>
      <c r="R82" s="918"/>
      <c r="S82" s="918"/>
      <c r="T82" s="918"/>
      <c r="U82" s="918"/>
      <c r="V82" s="918"/>
      <c r="W82" s="918"/>
      <c r="X82" s="918"/>
      <c r="Y82" s="918"/>
      <c r="Z82" s="918"/>
      <c r="AA82" s="918"/>
      <c r="AB82" s="918"/>
      <c r="AC82" s="918"/>
      <c r="AD82" s="918"/>
      <c r="AE82" s="918"/>
      <c r="AF82" s="918"/>
      <c r="AG82" s="918"/>
      <c r="AH82" s="918"/>
      <c r="AI82" s="918"/>
      <c r="AJ82" s="918"/>
      <c r="AK82" s="918"/>
      <c r="AL82" s="918"/>
      <c r="AM82" s="918"/>
      <c r="AN82" s="918"/>
      <c r="AO82" s="918"/>
      <c r="AP82" s="918"/>
      <c r="AQ82" s="918"/>
      <c r="AR82" s="918"/>
      <c r="AS82" s="918"/>
      <c r="AT82" s="918"/>
      <c r="AU82" s="918"/>
      <c r="AV82" s="918"/>
      <c r="AW82" s="918"/>
      <c r="AX82" s="918"/>
      <c r="AY82" s="918"/>
      <c r="AZ82" s="964"/>
      <c r="BA82" s="964"/>
      <c r="BB82" s="964"/>
      <c r="BC82" s="964"/>
      <c r="BD82" s="965"/>
      <c r="BE82" s="267"/>
      <c r="BF82" s="267"/>
      <c r="BG82" s="267"/>
      <c r="BH82" s="267"/>
      <c r="BI82" s="267"/>
      <c r="BJ82" s="267"/>
      <c r="BK82" s="267"/>
      <c r="BL82" s="267"/>
      <c r="BM82" s="267"/>
      <c r="BN82" s="267"/>
      <c r="BO82" s="267"/>
      <c r="BP82" s="267"/>
      <c r="BQ82" s="264">
        <v>76</v>
      </c>
      <c r="BR82" s="269"/>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8"/>
    </row>
    <row r="83" spans="1:131" s="249" customFormat="1" ht="26.25" customHeight="1" x14ac:dyDescent="0.15">
      <c r="A83" s="263">
        <v>16</v>
      </c>
      <c r="B83" s="960"/>
      <c r="C83" s="961"/>
      <c r="D83" s="961"/>
      <c r="E83" s="961"/>
      <c r="F83" s="961"/>
      <c r="G83" s="961"/>
      <c r="H83" s="961"/>
      <c r="I83" s="961"/>
      <c r="J83" s="961"/>
      <c r="K83" s="961"/>
      <c r="L83" s="961"/>
      <c r="M83" s="961"/>
      <c r="N83" s="961"/>
      <c r="O83" s="961"/>
      <c r="P83" s="962"/>
      <c r="Q83" s="963"/>
      <c r="R83" s="918"/>
      <c r="S83" s="918"/>
      <c r="T83" s="918"/>
      <c r="U83" s="918"/>
      <c r="V83" s="918"/>
      <c r="W83" s="918"/>
      <c r="X83" s="918"/>
      <c r="Y83" s="918"/>
      <c r="Z83" s="918"/>
      <c r="AA83" s="918"/>
      <c r="AB83" s="918"/>
      <c r="AC83" s="918"/>
      <c r="AD83" s="918"/>
      <c r="AE83" s="918"/>
      <c r="AF83" s="918"/>
      <c r="AG83" s="918"/>
      <c r="AH83" s="918"/>
      <c r="AI83" s="918"/>
      <c r="AJ83" s="918"/>
      <c r="AK83" s="918"/>
      <c r="AL83" s="918"/>
      <c r="AM83" s="918"/>
      <c r="AN83" s="918"/>
      <c r="AO83" s="918"/>
      <c r="AP83" s="918"/>
      <c r="AQ83" s="918"/>
      <c r="AR83" s="918"/>
      <c r="AS83" s="918"/>
      <c r="AT83" s="918"/>
      <c r="AU83" s="918"/>
      <c r="AV83" s="918"/>
      <c r="AW83" s="918"/>
      <c r="AX83" s="918"/>
      <c r="AY83" s="918"/>
      <c r="AZ83" s="964"/>
      <c r="BA83" s="964"/>
      <c r="BB83" s="964"/>
      <c r="BC83" s="964"/>
      <c r="BD83" s="965"/>
      <c r="BE83" s="267"/>
      <c r="BF83" s="267"/>
      <c r="BG83" s="267"/>
      <c r="BH83" s="267"/>
      <c r="BI83" s="267"/>
      <c r="BJ83" s="267"/>
      <c r="BK83" s="267"/>
      <c r="BL83" s="267"/>
      <c r="BM83" s="267"/>
      <c r="BN83" s="267"/>
      <c r="BO83" s="267"/>
      <c r="BP83" s="267"/>
      <c r="BQ83" s="264">
        <v>77</v>
      </c>
      <c r="BR83" s="269"/>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8"/>
    </row>
    <row r="84" spans="1:131" s="249" customFormat="1" ht="26.25" customHeight="1" x14ac:dyDescent="0.15">
      <c r="A84" s="263">
        <v>17</v>
      </c>
      <c r="B84" s="960"/>
      <c r="C84" s="961"/>
      <c r="D84" s="961"/>
      <c r="E84" s="961"/>
      <c r="F84" s="961"/>
      <c r="G84" s="961"/>
      <c r="H84" s="961"/>
      <c r="I84" s="961"/>
      <c r="J84" s="961"/>
      <c r="K84" s="961"/>
      <c r="L84" s="961"/>
      <c r="M84" s="961"/>
      <c r="N84" s="961"/>
      <c r="O84" s="961"/>
      <c r="P84" s="962"/>
      <c r="Q84" s="963"/>
      <c r="R84" s="918"/>
      <c r="S84" s="918"/>
      <c r="T84" s="918"/>
      <c r="U84" s="918"/>
      <c r="V84" s="918"/>
      <c r="W84" s="918"/>
      <c r="X84" s="918"/>
      <c r="Y84" s="918"/>
      <c r="Z84" s="918"/>
      <c r="AA84" s="918"/>
      <c r="AB84" s="918"/>
      <c r="AC84" s="918"/>
      <c r="AD84" s="918"/>
      <c r="AE84" s="918"/>
      <c r="AF84" s="918"/>
      <c r="AG84" s="918"/>
      <c r="AH84" s="918"/>
      <c r="AI84" s="918"/>
      <c r="AJ84" s="918"/>
      <c r="AK84" s="918"/>
      <c r="AL84" s="918"/>
      <c r="AM84" s="918"/>
      <c r="AN84" s="918"/>
      <c r="AO84" s="918"/>
      <c r="AP84" s="918"/>
      <c r="AQ84" s="918"/>
      <c r="AR84" s="918"/>
      <c r="AS84" s="918"/>
      <c r="AT84" s="918"/>
      <c r="AU84" s="918"/>
      <c r="AV84" s="918"/>
      <c r="AW84" s="918"/>
      <c r="AX84" s="918"/>
      <c r="AY84" s="918"/>
      <c r="AZ84" s="964"/>
      <c r="BA84" s="964"/>
      <c r="BB84" s="964"/>
      <c r="BC84" s="964"/>
      <c r="BD84" s="965"/>
      <c r="BE84" s="267"/>
      <c r="BF84" s="267"/>
      <c r="BG84" s="267"/>
      <c r="BH84" s="267"/>
      <c r="BI84" s="267"/>
      <c r="BJ84" s="267"/>
      <c r="BK84" s="267"/>
      <c r="BL84" s="267"/>
      <c r="BM84" s="267"/>
      <c r="BN84" s="267"/>
      <c r="BO84" s="267"/>
      <c r="BP84" s="267"/>
      <c r="BQ84" s="264">
        <v>78</v>
      </c>
      <c r="BR84" s="269"/>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8"/>
    </row>
    <row r="85" spans="1:131" s="249" customFormat="1" ht="26.25" customHeight="1" x14ac:dyDescent="0.15">
      <c r="A85" s="263">
        <v>18</v>
      </c>
      <c r="B85" s="960"/>
      <c r="C85" s="961"/>
      <c r="D85" s="961"/>
      <c r="E85" s="961"/>
      <c r="F85" s="961"/>
      <c r="G85" s="961"/>
      <c r="H85" s="961"/>
      <c r="I85" s="961"/>
      <c r="J85" s="961"/>
      <c r="K85" s="961"/>
      <c r="L85" s="961"/>
      <c r="M85" s="961"/>
      <c r="N85" s="961"/>
      <c r="O85" s="961"/>
      <c r="P85" s="962"/>
      <c r="Q85" s="963"/>
      <c r="R85" s="918"/>
      <c r="S85" s="918"/>
      <c r="T85" s="918"/>
      <c r="U85" s="918"/>
      <c r="V85" s="918"/>
      <c r="W85" s="918"/>
      <c r="X85" s="918"/>
      <c r="Y85" s="918"/>
      <c r="Z85" s="918"/>
      <c r="AA85" s="918"/>
      <c r="AB85" s="918"/>
      <c r="AC85" s="918"/>
      <c r="AD85" s="918"/>
      <c r="AE85" s="918"/>
      <c r="AF85" s="918"/>
      <c r="AG85" s="918"/>
      <c r="AH85" s="918"/>
      <c r="AI85" s="918"/>
      <c r="AJ85" s="918"/>
      <c r="AK85" s="918"/>
      <c r="AL85" s="918"/>
      <c r="AM85" s="918"/>
      <c r="AN85" s="918"/>
      <c r="AO85" s="918"/>
      <c r="AP85" s="918"/>
      <c r="AQ85" s="918"/>
      <c r="AR85" s="918"/>
      <c r="AS85" s="918"/>
      <c r="AT85" s="918"/>
      <c r="AU85" s="918"/>
      <c r="AV85" s="918"/>
      <c r="AW85" s="918"/>
      <c r="AX85" s="918"/>
      <c r="AY85" s="918"/>
      <c r="AZ85" s="964"/>
      <c r="BA85" s="964"/>
      <c r="BB85" s="964"/>
      <c r="BC85" s="964"/>
      <c r="BD85" s="965"/>
      <c r="BE85" s="267"/>
      <c r="BF85" s="267"/>
      <c r="BG85" s="267"/>
      <c r="BH85" s="267"/>
      <c r="BI85" s="267"/>
      <c r="BJ85" s="267"/>
      <c r="BK85" s="267"/>
      <c r="BL85" s="267"/>
      <c r="BM85" s="267"/>
      <c r="BN85" s="267"/>
      <c r="BO85" s="267"/>
      <c r="BP85" s="267"/>
      <c r="BQ85" s="264">
        <v>79</v>
      </c>
      <c r="BR85" s="269"/>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8"/>
    </row>
    <row r="86" spans="1:131" s="249" customFormat="1" ht="26.25" customHeight="1" x14ac:dyDescent="0.15">
      <c r="A86" s="263">
        <v>19</v>
      </c>
      <c r="B86" s="960"/>
      <c r="C86" s="961"/>
      <c r="D86" s="961"/>
      <c r="E86" s="961"/>
      <c r="F86" s="961"/>
      <c r="G86" s="961"/>
      <c r="H86" s="961"/>
      <c r="I86" s="961"/>
      <c r="J86" s="961"/>
      <c r="K86" s="961"/>
      <c r="L86" s="961"/>
      <c r="M86" s="961"/>
      <c r="N86" s="961"/>
      <c r="O86" s="961"/>
      <c r="P86" s="962"/>
      <c r="Q86" s="963"/>
      <c r="R86" s="918"/>
      <c r="S86" s="918"/>
      <c r="T86" s="918"/>
      <c r="U86" s="918"/>
      <c r="V86" s="918"/>
      <c r="W86" s="918"/>
      <c r="X86" s="918"/>
      <c r="Y86" s="918"/>
      <c r="Z86" s="918"/>
      <c r="AA86" s="918"/>
      <c r="AB86" s="918"/>
      <c r="AC86" s="918"/>
      <c r="AD86" s="918"/>
      <c r="AE86" s="918"/>
      <c r="AF86" s="918"/>
      <c r="AG86" s="918"/>
      <c r="AH86" s="918"/>
      <c r="AI86" s="918"/>
      <c r="AJ86" s="918"/>
      <c r="AK86" s="918"/>
      <c r="AL86" s="918"/>
      <c r="AM86" s="918"/>
      <c r="AN86" s="918"/>
      <c r="AO86" s="918"/>
      <c r="AP86" s="918"/>
      <c r="AQ86" s="918"/>
      <c r="AR86" s="918"/>
      <c r="AS86" s="918"/>
      <c r="AT86" s="918"/>
      <c r="AU86" s="918"/>
      <c r="AV86" s="918"/>
      <c r="AW86" s="918"/>
      <c r="AX86" s="918"/>
      <c r="AY86" s="918"/>
      <c r="AZ86" s="964"/>
      <c r="BA86" s="964"/>
      <c r="BB86" s="964"/>
      <c r="BC86" s="964"/>
      <c r="BD86" s="965"/>
      <c r="BE86" s="267"/>
      <c r="BF86" s="267"/>
      <c r="BG86" s="267"/>
      <c r="BH86" s="267"/>
      <c r="BI86" s="267"/>
      <c r="BJ86" s="267"/>
      <c r="BK86" s="267"/>
      <c r="BL86" s="267"/>
      <c r="BM86" s="267"/>
      <c r="BN86" s="267"/>
      <c r="BO86" s="267"/>
      <c r="BP86" s="267"/>
      <c r="BQ86" s="264">
        <v>80</v>
      </c>
      <c r="BR86" s="269"/>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8"/>
    </row>
    <row r="87" spans="1:131" s="249" customFormat="1" ht="26.25" customHeight="1" x14ac:dyDescent="0.15">
      <c r="A87" s="271">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7"/>
      <c r="BF87" s="267"/>
      <c r="BG87" s="267"/>
      <c r="BH87" s="267"/>
      <c r="BI87" s="267"/>
      <c r="BJ87" s="267"/>
      <c r="BK87" s="267"/>
      <c r="BL87" s="267"/>
      <c r="BM87" s="267"/>
      <c r="BN87" s="267"/>
      <c r="BO87" s="267"/>
      <c r="BP87" s="267"/>
      <c r="BQ87" s="264">
        <v>81</v>
      </c>
      <c r="BR87" s="269"/>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8"/>
    </row>
    <row r="88" spans="1:131" s="249" customFormat="1" ht="26.25" customHeight="1" thickBot="1" x14ac:dyDescent="0.2">
      <c r="A88" s="266" t="s">
        <v>390</v>
      </c>
      <c r="B88" s="877" t="s">
        <v>423</v>
      </c>
      <c r="C88" s="878"/>
      <c r="D88" s="878"/>
      <c r="E88" s="878"/>
      <c r="F88" s="878"/>
      <c r="G88" s="878"/>
      <c r="H88" s="878"/>
      <c r="I88" s="878"/>
      <c r="J88" s="878"/>
      <c r="K88" s="878"/>
      <c r="L88" s="878"/>
      <c r="M88" s="878"/>
      <c r="N88" s="878"/>
      <c r="O88" s="878"/>
      <c r="P88" s="879"/>
      <c r="Q88" s="925"/>
      <c r="R88" s="926"/>
      <c r="S88" s="926"/>
      <c r="T88" s="926"/>
      <c r="U88" s="926"/>
      <c r="V88" s="926"/>
      <c r="W88" s="926"/>
      <c r="X88" s="926"/>
      <c r="Y88" s="926"/>
      <c r="Z88" s="926"/>
      <c r="AA88" s="926"/>
      <c r="AB88" s="926"/>
      <c r="AC88" s="926"/>
      <c r="AD88" s="926"/>
      <c r="AE88" s="926"/>
      <c r="AF88" s="929">
        <v>12456</v>
      </c>
      <c r="AG88" s="929"/>
      <c r="AH88" s="929"/>
      <c r="AI88" s="929"/>
      <c r="AJ88" s="929"/>
      <c r="AK88" s="926"/>
      <c r="AL88" s="926"/>
      <c r="AM88" s="926"/>
      <c r="AN88" s="926"/>
      <c r="AO88" s="926"/>
      <c r="AP88" s="929">
        <v>1853</v>
      </c>
      <c r="AQ88" s="929"/>
      <c r="AR88" s="929"/>
      <c r="AS88" s="929"/>
      <c r="AT88" s="929"/>
      <c r="AU88" s="929">
        <v>1108</v>
      </c>
      <c r="AV88" s="929"/>
      <c r="AW88" s="929"/>
      <c r="AX88" s="929"/>
      <c r="AY88" s="929"/>
      <c r="AZ88" s="934"/>
      <c r="BA88" s="934"/>
      <c r="BB88" s="934"/>
      <c r="BC88" s="934"/>
      <c r="BD88" s="935"/>
      <c r="BE88" s="267"/>
      <c r="BF88" s="267"/>
      <c r="BG88" s="267"/>
      <c r="BH88" s="267"/>
      <c r="BI88" s="267"/>
      <c r="BJ88" s="267"/>
      <c r="BK88" s="267"/>
      <c r="BL88" s="267"/>
      <c r="BM88" s="267"/>
      <c r="BN88" s="267"/>
      <c r="BO88" s="267"/>
      <c r="BP88" s="267"/>
      <c r="BQ88" s="264">
        <v>82</v>
      </c>
      <c r="BR88" s="269"/>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7" t="s">
        <v>424</v>
      </c>
      <c r="BS102" s="878"/>
      <c r="BT102" s="878"/>
      <c r="BU102" s="878"/>
      <c r="BV102" s="878"/>
      <c r="BW102" s="878"/>
      <c r="BX102" s="878"/>
      <c r="BY102" s="878"/>
      <c r="BZ102" s="878"/>
      <c r="CA102" s="878"/>
      <c r="CB102" s="878"/>
      <c r="CC102" s="878"/>
      <c r="CD102" s="878"/>
      <c r="CE102" s="878"/>
      <c r="CF102" s="878"/>
      <c r="CG102" s="879"/>
      <c r="CH102" s="976"/>
      <c r="CI102" s="977"/>
      <c r="CJ102" s="977"/>
      <c r="CK102" s="977"/>
      <c r="CL102" s="978"/>
      <c r="CM102" s="976"/>
      <c r="CN102" s="977"/>
      <c r="CO102" s="977"/>
      <c r="CP102" s="977"/>
      <c r="CQ102" s="978"/>
      <c r="CR102" s="979">
        <v>21</v>
      </c>
      <c r="CS102" s="937"/>
      <c r="CT102" s="937"/>
      <c r="CU102" s="937"/>
      <c r="CV102" s="980"/>
      <c r="CW102" s="979">
        <v>13</v>
      </c>
      <c r="CX102" s="937"/>
      <c r="CY102" s="937"/>
      <c r="CZ102" s="937"/>
      <c r="DA102" s="980"/>
      <c r="DB102" s="979" t="s">
        <v>600</v>
      </c>
      <c r="DC102" s="937"/>
      <c r="DD102" s="937"/>
      <c r="DE102" s="937"/>
      <c r="DF102" s="980"/>
      <c r="DG102" s="979" t="s">
        <v>600</v>
      </c>
      <c r="DH102" s="937"/>
      <c r="DI102" s="937"/>
      <c r="DJ102" s="937"/>
      <c r="DK102" s="980"/>
      <c r="DL102" s="979" t="s">
        <v>600</v>
      </c>
      <c r="DM102" s="937"/>
      <c r="DN102" s="937"/>
      <c r="DO102" s="937"/>
      <c r="DP102" s="980"/>
      <c r="DQ102" s="979" t="s">
        <v>600</v>
      </c>
      <c r="DR102" s="937"/>
      <c r="DS102" s="937"/>
      <c r="DT102" s="937"/>
      <c r="DU102" s="980"/>
      <c r="DV102" s="1003"/>
      <c r="DW102" s="1004"/>
      <c r="DX102" s="1004"/>
      <c r="DY102" s="1004"/>
      <c r="DZ102" s="100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6" t="s">
        <v>425</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7" t="s">
        <v>426</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8" t="s">
        <v>429</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430</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8" customFormat="1" ht="26.25" customHeight="1" x14ac:dyDescent="0.15">
      <c r="A109" s="1001" t="s">
        <v>431</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432</v>
      </c>
      <c r="AB109" s="982"/>
      <c r="AC109" s="982"/>
      <c r="AD109" s="982"/>
      <c r="AE109" s="983"/>
      <c r="AF109" s="981" t="s">
        <v>433</v>
      </c>
      <c r="AG109" s="982"/>
      <c r="AH109" s="982"/>
      <c r="AI109" s="982"/>
      <c r="AJ109" s="983"/>
      <c r="AK109" s="981" t="s">
        <v>307</v>
      </c>
      <c r="AL109" s="982"/>
      <c r="AM109" s="982"/>
      <c r="AN109" s="982"/>
      <c r="AO109" s="983"/>
      <c r="AP109" s="981" t="s">
        <v>434</v>
      </c>
      <c r="AQ109" s="982"/>
      <c r="AR109" s="982"/>
      <c r="AS109" s="982"/>
      <c r="AT109" s="984"/>
      <c r="AU109" s="1001" t="s">
        <v>431</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432</v>
      </c>
      <c r="BR109" s="982"/>
      <c r="BS109" s="982"/>
      <c r="BT109" s="982"/>
      <c r="BU109" s="983"/>
      <c r="BV109" s="981" t="s">
        <v>433</v>
      </c>
      <c r="BW109" s="982"/>
      <c r="BX109" s="982"/>
      <c r="BY109" s="982"/>
      <c r="BZ109" s="983"/>
      <c r="CA109" s="981" t="s">
        <v>307</v>
      </c>
      <c r="CB109" s="982"/>
      <c r="CC109" s="982"/>
      <c r="CD109" s="982"/>
      <c r="CE109" s="983"/>
      <c r="CF109" s="1002" t="s">
        <v>434</v>
      </c>
      <c r="CG109" s="1002"/>
      <c r="CH109" s="1002"/>
      <c r="CI109" s="1002"/>
      <c r="CJ109" s="1002"/>
      <c r="CK109" s="981" t="s">
        <v>435</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432</v>
      </c>
      <c r="DH109" s="982"/>
      <c r="DI109" s="982"/>
      <c r="DJ109" s="982"/>
      <c r="DK109" s="983"/>
      <c r="DL109" s="981" t="s">
        <v>433</v>
      </c>
      <c r="DM109" s="982"/>
      <c r="DN109" s="982"/>
      <c r="DO109" s="982"/>
      <c r="DP109" s="983"/>
      <c r="DQ109" s="981" t="s">
        <v>307</v>
      </c>
      <c r="DR109" s="982"/>
      <c r="DS109" s="982"/>
      <c r="DT109" s="982"/>
      <c r="DU109" s="983"/>
      <c r="DV109" s="981" t="s">
        <v>434</v>
      </c>
      <c r="DW109" s="982"/>
      <c r="DX109" s="982"/>
      <c r="DY109" s="982"/>
      <c r="DZ109" s="984"/>
    </row>
    <row r="110" spans="1:131" s="248" customFormat="1" ht="26.25" customHeight="1" x14ac:dyDescent="0.15">
      <c r="A110" s="985" t="s">
        <v>436</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1149096</v>
      </c>
      <c r="AB110" s="989"/>
      <c r="AC110" s="989"/>
      <c r="AD110" s="989"/>
      <c r="AE110" s="990"/>
      <c r="AF110" s="991">
        <v>1217703</v>
      </c>
      <c r="AG110" s="989"/>
      <c r="AH110" s="989"/>
      <c r="AI110" s="989"/>
      <c r="AJ110" s="990"/>
      <c r="AK110" s="991">
        <v>1162850</v>
      </c>
      <c r="AL110" s="989"/>
      <c r="AM110" s="989"/>
      <c r="AN110" s="989"/>
      <c r="AO110" s="990"/>
      <c r="AP110" s="992">
        <v>22.9</v>
      </c>
      <c r="AQ110" s="993"/>
      <c r="AR110" s="993"/>
      <c r="AS110" s="993"/>
      <c r="AT110" s="994"/>
      <c r="AU110" s="995" t="s">
        <v>72</v>
      </c>
      <c r="AV110" s="996"/>
      <c r="AW110" s="996"/>
      <c r="AX110" s="996"/>
      <c r="AY110" s="996"/>
      <c r="AZ110" s="1037" t="s">
        <v>437</v>
      </c>
      <c r="BA110" s="986"/>
      <c r="BB110" s="986"/>
      <c r="BC110" s="986"/>
      <c r="BD110" s="986"/>
      <c r="BE110" s="986"/>
      <c r="BF110" s="986"/>
      <c r="BG110" s="986"/>
      <c r="BH110" s="986"/>
      <c r="BI110" s="986"/>
      <c r="BJ110" s="986"/>
      <c r="BK110" s="986"/>
      <c r="BL110" s="986"/>
      <c r="BM110" s="986"/>
      <c r="BN110" s="986"/>
      <c r="BO110" s="986"/>
      <c r="BP110" s="987"/>
      <c r="BQ110" s="1023">
        <v>10582962</v>
      </c>
      <c r="BR110" s="1024"/>
      <c r="BS110" s="1024"/>
      <c r="BT110" s="1024"/>
      <c r="BU110" s="1024"/>
      <c r="BV110" s="1024">
        <v>10173480</v>
      </c>
      <c r="BW110" s="1024"/>
      <c r="BX110" s="1024"/>
      <c r="BY110" s="1024"/>
      <c r="BZ110" s="1024"/>
      <c r="CA110" s="1024">
        <v>9859047</v>
      </c>
      <c r="CB110" s="1024"/>
      <c r="CC110" s="1024"/>
      <c r="CD110" s="1024"/>
      <c r="CE110" s="1024"/>
      <c r="CF110" s="1038">
        <v>194.1</v>
      </c>
      <c r="CG110" s="1039"/>
      <c r="CH110" s="1039"/>
      <c r="CI110" s="1039"/>
      <c r="CJ110" s="1039"/>
      <c r="CK110" s="1040" t="s">
        <v>438</v>
      </c>
      <c r="CL110" s="1041"/>
      <c r="CM110" s="1020" t="s">
        <v>439</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440</v>
      </c>
      <c r="DH110" s="1024"/>
      <c r="DI110" s="1024"/>
      <c r="DJ110" s="1024"/>
      <c r="DK110" s="1024"/>
      <c r="DL110" s="1024" t="s">
        <v>441</v>
      </c>
      <c r="DM110" s="1024"/>
      <c r="DN110" s="1024"/>
      <c r="DO110" s="1024"/>
      <c r="DP110" s="1024"/>
      <c r="DQ110" s="1024" t="s">
        <v>442</v>
      </c>
      <c r="DR110" s="1024"/>
      <c r="DS110" s="1024"/>
      <c r="DT110" s="1024"/>
      <c r="DU110" s="1024"/>
      <c r="DV110" s="1025" t="s">
        <v>440</v>
      </c>
      <c r="DW110" s="1025"/>
      <c r="DX110" s="1025"/>
      <c r="DY110" s="1025"/>
      <c r="DZ110" s="1026"/>
    </row>
    <row r="111" spans="1:131" s="248" customFormat="1" ht="26.25" customHeight="1" x14ac:dyDescent="0.15">
      <c r="A111" s="1027" t="s">
        <v>443</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444</v>
      </c>
      <c r="AB111" s="1031"/>
      <c r="AC111" s="1031"/>
      <c r="AD111" s="1031"/>
      <c r="AE111" s="1032"/>
      <c r="AF111" s="1033" t="s">
        <v>444</v>
      </c>
      <c r="AG111" s="1031"/>
      <c r="AH111" s="1031"/>
      <c r="AI111" s="1031"/>
      <c r="AJ111" s="1032"/>
      <c r="AK111" s="1033" t="s">
        <v>413</v>
      </c>
      <c r="AL111" s="1031"/>
      <c r="AM111" s="1031"/>
      <c r="AN111" s="1031"/>
      <c r="AO111" s="1032"/>
      <c r="AP111" s="1034" t="s">
        <v>440</v>
      </c>
      <c r="AQ111" s="1035"/>
      <c r="AR111" s="1035"/>
      <c r="AS111" s="1035"/>
      <c r="AT111" s="1036"/>
      <c r="AU111" s="997"/>
      <c r="AV111" s="998"/>
      <c r="AW111" s="998"/>
      <c r="AX111" s="998"/>
      <c r="AY111" s="998"/>
      <c r="AZ111" s="1046" t="s">
        <v>445</v>
      </c>
      <c r="BA111" s="1047"/>
      <c r="BB111" s="1047"/>
      <c r="BC111" s="1047"/>
      <c r="BD111" s="1047"/>
      <c r="BE111" s="1047"/>
      <c r="BF111" s="1047"/>
      <c r="BG111" s="1047"/>
      <c r="BH111" s="1047"/>
      <c r="BI111" s="1047"/>
      <c r="BJ111" s="1047"/>
      <c r="BK111" s="1047"/>
      <c r="BL111" s="1047"/>
      <c r="BM111" s="1047"/>
      <c r="BN111" s="1047"/>
      <c r="BO111" s="1047"/>
      <c r="BP111" s="1048"/>
      <c r="BQ111" s="1016">
        <v>54061</v>
      </c>
      <c r="BR111" s="1017"/>
      <c r="BS111" s="1017"/>
      <c r="BT111" s="1017"/>
      <c r="BU111" s="1017"/>
      <c r="BV111" s="1017">
        <v>43383</v>
      </c>
      <c r="BW111" s="1017"/>
      <c r="BX111" s="1017"/>
      <c r="BY111" s="1017"/>
      <c r="BZ111" s="1017"/>
      <c r="CA111" s="1017">
        <v>34877</v>
      </c>
      <c r="CB111" s="1017"/>
      <c r="CC111" s="1017"/>
      <c r="CD111" s="1017"/>
      <c r="CE111" s="1017"/>
      <c r="CF111" s="1011">
        <v>0.7</v>
      </c>
      <c r="CG111" s="1012"/>
      <c r="CH111" s="1012"/>
      <c r="CI111" s="1012"/>
      <c r="CJ111" s="1012"/>
      <c r="CK111" s="1042"/>
      <c r="CL111" s="1043"/>
      <c r="CM111" s="1013" t="s">
        <v>446</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413</v>
      </c>
      <c r="DH111" s="1017"/>
      <c r="DI111" s="1017"/>
      <c r="DJ111" s="1017"/>
      <c r="DK111" s="1017"/>
      <c r="DL111" s="1017" t="s">
        <v>413</v>
      </c>
      <c r="DM111" s="1017"/>
      <c r="DN111" s="1017"/>
      <c r="DO111" s="1017"/>
      <c r="DP111" s="1017"/>
      <c r="DQ111" s="1017" t="s">
        <v>440</v>
      </c>
      <c r="DR111" s="1017"/>
      <c r="DS111" s="1017"/>
      <c r="DT111" s="1017"/>
      <c r="DU111" s="1017"/>
      <c r="DV111" s="1018" t="s">
        <v>413</v>
      </c>
      <c r="DW111" s="1018"/>
      <c r="DX111" s="1018"/>
      <c r="DY111" s="1018"/>
      <c r="DZ111" s="1019"/>
    </row>
    <row r="112" spans="1:131" s="248" customFormat="1" ht="26.25" customHeight="1" x14ac:dyDescent="0.15">
      <c r="A112" s="1049" t="s">
        <v>447</v>
      </c>
      <c r="B112" s="1050"/>
      <c r="C112" s="1047" t="s">
        <v>448</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449</v>
      </c>
      <c r="AB112" s="1056"/>
      <c r="AC112" s="1056"/>
      <c r="AD112" s="1056"/>
      <c r="AE112" s="1057"/>
      <c r="AF112" s="1058" t="s">
        <v>441</v>
      </c>
      <c r="AG112" s="1056"/>
      <c r="AH112" s="1056"/>
      <c r="AI112" s="1056"/>
      <c r="AJ112" s="1057"/>
      <c r="AK112" s="1058" t="s">
        <v>449</v>
      </c>
      <c r="AL112" s="1056"/>
      <c r="AM112" s="1056"/>
      <c r="AN112" s="1056"/>
      <c r="AO112" s="1057"/>
      <c r="AP112" s="1059" t="s">
        <v>441</v>
      </c>
      <c r="AQ112" s="1060"/>
      <c r="AR112" s="1060"/>
      <c r="AS112" s="1060"/>
      <c r="AT112" s="1061"/>
      <c r="AU112" s="997"/>
      <c r="AV112" s="998"/>
      <c r="AW112" s="998"/>
      <c r="AX112" s="998"/>
      <c r="AY112" s="998"/>
      <c r="AZ112" s="1046" t="s">
        <v>450</v>
      </c>
      <c r="BA112" s="1047"/>
      <c r="BB112" s="1047"/>
      <c r="BC112" s="1047"/>
      <c r="BD112" s="1047"/>
      <c r="BE112" s="1047"/>
      <c r="BF112" s="1047"/>
      <c r="BG112" s="1047"/>
      <c r="BH112" s="1047"/>
      <c r="BI112" s="1047"/>
      <c r="BJ112" s="1047"/>
      <c r="BK112" s="1047"/>
      <c r="BL112" s="1047"/>
      <c r="BM112" s="1047"/>
      <c r="BN112" s="1047"/>
      <c r="BO112" s="1047"/>
      <c r="BP112" s="1048"/>
      <c r="BQ112" s="1016">
        <v>560318</v>
      </c>
      <c r="BR112" s="1017"/>
      <c r="BS112" s="1017"/>
      <c r="BT112" s="1017"/>
      <c r="BU112" s="1017"/>
      <c r="BV112" s="1017">
        <v>90572</v>
      </c>
      <c r="BW112" s="1017"/>
      <c r="BX112" s="1017"/>
      <c r="BY112" s="1017"/>
      <c r="BZ112" s="1017"/>
      <c r="CA112" s="1017">
        <v>72376</v>
      </c>
      <c r="CB112" s="1017"/>
      <c r="CC112" s="1017"/>
      <c r="CD112" s="1017"/>
      <c r="CE112" s="1017"/>
      <c r="CF112" s="1011">
        <v>1.4</v>
      </c>
      <c r="CG112" s="1012"/>
      <c r="CH112" s="1012"/>
      <c r="CI112" s="1012"/>
      <c r="CJ112" s="1012"/>
      <c r="CK112" s="1042"/>
      <c r="CL112" s="1043"/>
      <c r="CM112" s="1013" t="s">
        <v>451</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449</v>
      </c>
      <c r="DH112" s="1017"/>
      <c r="DI112" s="1017"/>
      <c r="DJ112" s="1017"/>
      <c r="DK112" s="1017"/>
      <c r="DL112" s="1017" t="s">
        <v>440</v>
      </c>
      <c r="DM112" s="1017"/>
      <c r="DN112" s="1017"/>
      <c r="DO112" s="1017"/>
      <c r="DP112" s="1017"/>
      <c r="DQ112" s="1017" t="s">
        <v>413</v>
      </c>
      <c r="DR112" s="1017"/>
      <c r="DS112" s="1017"/>
      <c r="DT112" s="1017"/>
      <c r="DU112" s="1017"/>
      <c r="DV112" s="1018" t="s">
        <v>449</v>
      </c>
      <c r="DW112" s="1018"/>
      <c r="DX112" s="1018"/>
      <c r="DY112" s="1018"/>
      <c r="DZ112" s="1019"/>
    </row>
    <row r="113" spans="1:130" s="248" customFormat="1" ht="26.25" customHeight="1" x14ac:dyDescent="0.15">
      <c r="A113" s="1051"/>
      <c r="B113" s="1052"/>
      <c r="C113" s="1047" t="s">
        <v>452</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8852</v>
      </c>
      <c r="AB113" s="1031"/>
      <c r="AC113" s="1031"/>
      <c r="AD113" s="1031"/>
      <c r="AE113" s="1032"/>
      <c r="AF113" s="1033">
        <v>8249</v>
      </c>
      <c r="AG113" s="1031"/>
      <c r="AH113" s="1031"/>
      <c r="AI113" s="1031"/>
      <c r="AJ113" s="1032"/>
      <c r="AK113" s="1033">
        <v>6960</v>
      </c>
      <c r="AL113" s="1031"/>
      <c r="AM113" s="1031"/>
      <c r="AN113" s="1031"/>
      <c r="AO113" s="1032"/>
      <c r="AP113" s="1034">
        <v>0.1</v>
      </c>
      <c r="AQ113" s="1035"/>
      <c r="AR113" s="1035"/>
      <c r="AS113" s="1035"/>
      <c r="AT113" s="1036"/>
      <c r="AU113" s="997"/>
      <c r="AV113" s="998"/>
      <c r="AW113" s="998"/>
      <c r="AX113" s="998"/>
      <c r="AY113" s="998"/>
      <c r="AZ113" s="1046" t="s">
        <v>453</v>
      </c>
      <c r="BA113" s="1047"/>
      <c r="BB113" s="1047"/>
      <c r="BC113" s="1047"/>
      <c r="BD113" s="1047"/>
      <c r="BE113" s="1047"/>
      <c r="BF113" s="1047"/>
      <c r="BG113" s="1047"/>
      <c r="BH113" s="1047"/>
      <c r="BI113" s="1047"/>
      <c r="BJ113" s="1047"/>
      <c r="BK113" s="1047"/>
      <c r="BL113" s="1047"/>
      <c r="BM113" s="1047"/>
      <c r="BN113" s="1047"/>
      <c r="BO113" s="1047"/>
      <c r="BP113" s="1048"/>
      <c r="BQ113" s="1016">
        <v>1485514</v>
      </c>
      <c r="BR113" s="1017"/>
      <c r="BS113" s="1017"/>
      <c r="BT113" s="1017"/>
      <c r="BU113" s="1017"/>
      <c r="BV113" s="1017">
        <v>1298074</v>
      </c>
      <c r="BW113" s="1017"/>
      <c r="BX113" s="1017"/>
      <c r="BY113" s="1017"/>
      <c r="BZ113" s="1017"/>
      <c r="CA113" s="1017">
        <v>1108008</v>
      </c>
      <c r="CB113" s="1017"/>
      <c r="CC113" s="1017"/>
      <c r="CD113" s="1017"/>
      <c r="CE113" s="1017"/>
      <c r="CF113" s="1011">
        <v>21.8</v>
      </c>
      <c r="CG113" s="1012"/>
      <c r="CH113" s="1012"/>
      <c r="CI113" s="1012"/>
      <c r="CJ113" s="1012"/>
      <c r="CK113" s="1042"/>
      <c r="CL113" s="1043"/>
      <c r="CM113" s="1013" t="s">
        <v>454</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441</v>
      </c>
      <c r="DH113" s="1056"/>
      <c r="DI113" s="1056"/>
      <c r="DJ113" s="1056"/>
      <c r="DK113" s="1057"/>
      <c r="DL113" s="1058" t="s">
        <v>440</v>
      </c>
      <c r="DM113" s="1056"/>
      <c r="DN113" s="1056"/>
      <c r="DO113" s="1056"/>
      <c r="DP113" s="1057"/>
      <c r="DQ113" s="1058" t="s">
        <v>449</v>
      </c>
      <c r="DR113" s="1056"/>
      <c r="DS113" s="1056"/>
      <c r="DT113" s="1056"/>
      <c r="DU113" s="1057"/>
      <c r="DV113" s="1059" t="s">
        <v>413</v>
      </c>
      <c r="DW113" s="1060"/>
      <c r="DX113" s="1060"/>
      <c r="DY113" s="1060"/>
      <c r="DZ113" s="1061"/>
    </row>
    <row r="114" spans="1:130" s="248" customFormat="1" ht="26.25" customHeight="1" x14ac:dyDescent="0.15">
      <c r="A114" s="1051"/>
      <c r="B114" s="1052"/>
      <c r="C114" s="1047" t="s">
        <v>455</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214340</v>
      </c>
      <c r="AB114" s="1056"/>
      <c r="AC114" s="1056"/>
      <c r="AD114" s="1056"/>
      <c r="AE114" s="1057"/>
      <c r="AF114" s="1058">
        <v>212579</v>
      </c>
      <c r="AG114" s="1056"/>
      <c r="AH114" s="1056"/>
      <c r="AI114" s="1056"/>
      <c r="AJ114" s="1057"/>
      <c r="AK114" s="1058">
        <v>213163</v>
      </c>
      <c r="AL114" s="1056"/>
      <c r="AM114" s="1056"/>
      <c r="AN114" s="1056"/>
      <c r="AO114" s="1057"/>
      <c r="AP114" s="1059">
        <v>4.2</v>
      </c>
      <c r="AQ114" s="1060"/>
      <c r="AR114" s="1060"/>
      <c r="AS114" s="1060"/>
      <c r="AT114" s="1061"/>
      <c r="AU114" s="997"/>
      <c r="AV114" s="998"/>
      <c r="AW114" s="998"/>
      <c r="AX114" s="998"/>
      <c r="AY114" s="998"/>
      <c r="AZ114" s="1046" t="s">
        <v>456</v>
      </c>
      <c r="BA114" s="1047"/>
      <c r="BB114" s="1047"/>
      <c r="BC114" s="1047"/>
      <c r="BD114" s="1047"/>
      <c r="BE114" s="1047"/>
      <c r="BF114" s="1047"/>
      <c r="BG114" s="1047"/>
      <c r="BH114" s="1047"/>
      <c r="BI114" s="1047"/>
      <c r="BJ114" s="1047"/>
      <c r="BK114" s="1047"/>
      <c r="BL114" s="1047"/>
      <c r="BM114" s="1047"/>
      <c r="BN114" s="1047"/>
      <c r="BO114" s="1047"/>
      <c r="BP114" s="1048"/>
      <c r="BQ114" s="1016">
        <v>1474839</v>
      </c>
      <c r="BR114" s="1017"/>
      <c r="BS114" s="1017"/>
      <c r="BT114" s="1017"/>
      <c r="BU114" s="1017"/>
      <c r="BV114" s="1017">
        <v>1448891</v>
      </c>
      <c r="BW114" s="1017"/>
      <c r="BX114" s="1017"/>
      <c r="BY114" s="1017"/>
      <c r="BZ114" s="1017"/>
      <c r="CA114" s="1017">
        <v>1404377</v>
      </c>
      <c r="CB114" s="1017"/>
      <c r="CC114" s="1017"/>
      <c r="CD114" s="1017"/>
      <c r="CE114" s="1017"/>
      <c r="CF114" s="1011">
        <v>27.6</v>
      </c>
      <c r="CG114" s="1012"/>
      <c r="CH114" s="1012"/>
      <c r="CI114" s="1012"/>
      <c r="CJ114" s="1012"/>
      <c r="CK114" s="1042"/>
      <c r="CL114" s="1043"/>
      <c r="CM114" s="1013" t="s">
        <v>457</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441</v>
      </c>
      <c r="DH114" s="1056"/>
      <c r="DI114" s="1056"/>
      <c r="DJ114" s="1056"/>
      <c r="DK114" s="1057"/>
      <c r="DL114" s="1058" t="s">
        <v>441</v>
      </c>
      <c r="DM114" s="1056"/>
      <c r="DN114" s="1056"/>
      <c r="DO114" s="1056"/>
      <c r="DP114" s="1057"/>
      <c r="DQ114" s="1058" t="s">
        <v>413</v>
      </c>
      <c r="DR114" s="1056"/>
      <c r="DS114" s="1056"/>
      <c r="DT114" s="1056"/>
      <c r="DU114" s="1057"/>
      <c r="DV114" s="1059" t="s">
        <v>441</v>
      </c>
      <c r="DW114" s="1060"/>
      <c r="DX114" s="1060"/>
      <c r="DY114" s="1060"/>
      <c r="DZ114" s="1061"/>
    </row>
    <row r="115" spans="1:130" s="248" customFormat="1" ht="26.25" customHeight="1" x14ac:dyDescent="0.15">
      <c r="A115" s="1051"/>
      <c r="B115" s="1052"/>
      <c r="C115" s="1047" t="s">
        <v>458</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10678</v>
      </c>
      <c r="AB115" s="1031"/>
      <c r="AC115" s="1031"/>
      <c r="AD115" s="1031"/>
      <c r="AE115" s="1032"/>
      <c r="AF115" s="1033">
        <v>10678</v>
      </c>
      <c r="AG115" s="1031"/>
      <c r="AH115" s="1031"/>
      <c r="AI115" s="1031"/>
      <c r="AJ115" s="1032"/>
      <c r="AK115" s="1033">
        <v>8506</v>
      </c>
      <c r="AL115" s="1031"/>
      <c r="AM115" s="1031"/>
      <c r="AN115" s="1031"/>
      <c r="AO115" s="1032"/>
      <c r="AP115" s="1034">
        <v>0.2</v>
      </c>
      <c r="AQ115" s="1035"/>
      <c r="AR115" s="1035"/>
      <c r="AS115" s="1035"/>
      <c r="AT115" s="1036"/>
      <c r="AU115" s="997"/>
      <c r="AV115" s="998"/>
      <c r="AW115" s="998"/>
      <c r="AX115" s="998"/>
      <c r="AY115" s="998"/>
      <c r="AZ115" s="1046" t="s">
        <v>459</v>
      </c>
      <c r="BA115" s="1047"/>
      <c r="BB115" s="1047"/>
      <c r="BC115" s="1047"/>
      <c r="BD115" s="1047"/>
      <c r="BE115" s="1047"/>
      <c r="BF115" s="1047"/>
      <c r="BG115" s="1047"/>
      <c r="BH115" s="1047"/>
      <c r="BI115" s="1047"/>
      <c r="BJ115" s="1047"/>
      <c r="BK115" s="1047"/>
      <c r="BL115" s="1047"/>
      <c r="BM115" s="1047"/>
      <c r="BN115" s="1047"/>
      <c r="BO115" s="1047"/>
      <c r="BP115" s="1048"/>
      <c r="BQ115" s="1016">
        <v>2331</v>
      </c>
      <c r="BR115" s="1017"/>
      <c r="BS115" s="1017"/>
      <c r="BT115" s="1017"/>
      <c r="BU115" s="1017"/>
      <c r="BV115" s="1017">
        <v>1572</v>
      </c>
      <c r="BW115" s="1017"/>
      <c r="BX115" s="1017"/>
      <c r="BY115" s="1017"/>
      <c r="BZ115" s="1017"/>
      <c r="CA115" s="1017">
        <v>877</v>
      </c>
      <c r="CB115" s="1017"/>
      <c r="CC115" s="1017"/>
      <c r="CD115" s="1017"/>
      <c r="CE115" s="1017"/>
      <c r="CF115" s="1011">
        <v>0</v>
      </c>
      <c r="CG115" s="1012"/>
      <c r="CH115" s="1012"/>
      <c r="CI115" s="1012"/>
      <c r="CJ115" s="1012"/>
      <c r="CK115" s="1042"/>
      <c r="CL115" s="1043"/>
      <c r="CM115" s="1046" t="s">
        <v>460</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441</v>
      </c>
      <c r="DH115" s="1056"/>
      <c r="DI115" s="1056"/>
      <c r="DJ115" s="1056"/>
      <c r="DK115" s="1057"/>
      <c r="DL115" s="1058" t="s">
        <v>440</v>
      </c>
      <c r="DM115" s="1056"/>
      <c r="DN115" s="1056"/>
      <c r="DO115" s="1056"/>
      <c r="DP115" s="1057"/>
      <c r="DQ115" s="1058" t="s">
        <v>413</v>
      </c>
      <c r="DR115" s="1056"/>
      <c r="DS115" s="1056"/>
      <c r="DT115" s="1056"/>
      <c r="DU115" s="1057"/>
      <c r="DV115" s="1059" t="s">
        <v>440</v>
      </c>
      <c r="DW115" s="1060"/>
      <c r="DX115" s="1060"/>
      <c r="DY115" s="1060"/>
      <c r="DZ115" s="1061"/>
    </row>
    <row r="116" spans="1:130" s="248" customFormat="1" ht="26.25" customHeight="1" x14ac:dyDescent="0.15">
      <c r="A116" s="1053"/>
      <c r="B116" s="1054"/>
      <c r="C116" s="1062" t="s">
        <v>461</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v>142</v>
      </c>
      <c r="AB116" s="1056"/>
      <c r="AC116" s="1056"/>
      <c r="AD116" s="1056"/>
      <c r="AE116" s="1057"/>
      <c r="AF116" s="1058">
        <v>94</v>
      </c>
      <c r="AG116" s="1056"/>
      <c r="AH116" s="1056"/>
      <c r="AI116" s="1056"/>
      <c r="AJ116" s="1057"/>
      <c r="AK116" s="1058">
        <v>113</v>
      </c>
      <c r="AL116" s="1056"/>
      <c r="AM116" s="1056"/>
      <c r="AN116" s="1056"/>
      <c r="AO116" s="1057"/>
      <c r="AP116" s="1059">
        <v>0</v>
      </c>
      <c r="AQ116" s="1060"/>
      <c r="AR116" s="1060"/>
      <c r="AS116" s="1060"/>
      <c r="AT116" s="1061"/>
      <c r="AU116" s="997"/>
      <c r="AV116" s="998"/>
      <c r="AW116" s="998"/>
      <c r="AX116" s="998"/>
      <c r="AY116" s="998"/>
      <c r="AZ116" s="1064" t="s">
        <v>462</v>
      </c>
      <c r="BA116" s="1065"/>
      <c r="BB116" s="1065"/>
      <c r="BC116" s="1065"/>
      <c r="BD116" s="1065"/>
      <c r="BE116" s="1065"/>
      <c r="BF116" s="1065"/>
      <c r="BG116" s="1065"/>
      <c r="BH116" s="1065"/>
      <c r="BI116" s="1065"/>
      <c r="BJ116" s="1065"/>
      <c r="BK116" s="1065"/>
      <c r="BL116" s="1065"/>
      <c r="BM116" s="1065"/>
      <c r="BN116" s="1065"/>
      <c r="BO116" s="1065"/>
      <c r="BP116" s="1066"/>
      <c r="BQ116" s="1016" t="s">
        <v>440</v>
      </c>
      <c r="BR116" s="1017"/>
      <c r="BS116" s="1017"/>
      <c r="BT116" s="1017"/>
      <c r="BU116" s="1017"/>
      <c r="BV116" s="1017" t="s">
        <v>441</v>
      </c>
      <c r="BW116" s="1017"/>
      <c r="BX116" s="1017"/>
      <c r="BY116" s="1017"/>
      <c r="BZ116" s="1017"/>
      <c r="CA116" s="1017" t="s">
        <v>441</v>
      </c>
      <c r="CB116" s="1017"/>
      <c r="CC116" s="1017"/>
      <c r="CD116" s="1017"/>
      <c r="CE116" s="1017"/>
      <c r="CF116" s="1011" t="s">
        <v>449</v>
      </c>
      <c r="CG116" s="1012"/>
      <c r="CH116" s="1012"/>
      <c r="CI116" s="1012"/>
      <c r="CJ116" s="1012"/>
      <c r="CK116" s="1042"/>
      <c r="CL116" s="1043"/>
      <c r="CM116" s="1013" t="s">
        <v>463</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413</v>
      </c>
      <c r="DH116" s="1056"/>
      <c r="DI116" s="1056"/>
      <c r="DJ116" s="1056"/>
      <c r="DK116" s="1057"/>
      <c r="DL116" s="1058" t="s">
        <v>413</v>
      </c>
      <c r="DM116" s="1056"/>
      <c r="DN116" s="1056"/>
      <c r="DO116" s="1056"/>
      <c r="DP116" s="1057"/>
      <c r="DQ116" s="1058" t="s">
        <v>440</v>
      </c>
      <c r="DR116" s="1056"/>
      <c r="DS116" s="1056"/>
      <c r="DT116" s="1056"/>
      <c r="DU116" s="1057"/>
      <c r="DV116" s="1059" t="s">
        <v>413</v>
      </c>
      <c r="DW116" s="1060"/>
      <c r="DX116" s="1060"/>
      <c r="DY116" s="1060"/>
      <c r="DZ116" s="1061"/>
    </row>
    <row r="117" spans="1:130" s="248" customFormat="1" ht="26.25" customHeight="1" x14ac:dyDescent="0.15">
      <c r="A117" s="1001" t="s">
        <v>188</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464</v>
      </c>
      <c r="Z117" s="983"/>
      <c r="AA117" s="1073">
        <v>1383108</v>
      </c>
      <c r="AB117" s="1074"/>
      <c r="AC117" s="1074"/>
      <c r="AD117" s="1074"/>
      <c r="AE117" s="1075"/>
      <c r="AF117" s="1076">
        <v>1449303</v>
      </c>
      <c r="AG117" s="1074"/>
      <c r="AH117" s="1074"/>
      <c r="AI117" s="1074"/>
      <c r="AJ117" s="1075"/>
      <c r="AK117" s="1076">
        <v>1391592</v>
      </c>
      <c r="AL117" s="1074"/>
      <c r="AM117" s="1074"/>
      <c r="AN117" s="1074"/>
      <c r="AO117" s="1075"/>
      <c r="AP117" s="1077"/>
      <c r="AQ117" s="1078"/>
      <c r="AR117" s="1078"/>
      <c r="AS117" s="1078"/>
      <c r="AT117" s="1079"/>
      <c r="AU117" s="997"/>
      <c r="AV117" s="998"/>
      <c r="AW117" s="998"/>
      <c r="AX117" s="998"/>
      <c r="AY117" s="998"/>
      <c r="AZ117" s="1064" t="s">
        <v>465</v>
      </c>
      <c r="BA117" s="1065"/>
      <c r="BB117" s="1065"/>
      <c r="BC117" s="1065"/>
      <c r="BD117" s="1065"/>
      <c r="BE117" s="1065"/>
      <c r="BF117" s="1065"/>
      <c r="BG117" s="1065"/>
      <c r="BH117" s="1065"/>
      <c r="BI117" s="1065"/>
      <c r="BJ117" s="1065"/>
      <c r="BK117" s="1065"/>
      <c r="BL117" s="1065"/>
      <c r="BM117" s="1065"/>
      <c r="BN117" s="1065"/>
      <c r="BO117" s="1065"/>
      <c r="BP117" s="1066"/>
      <c r="BQ117" s="1016" t="s">
        <v>440</v>
      </c>
      <c r="BR117" s="1017"/>
      <c r="BS117" s="1017"/>
      <c r="BT117" s="1017"/>
      <c r="BU117" s="1017"/>
      <c r="BV117" s="1017" t="s">
        <v>413</v>
      </c>
      <c r="BW117" s="1017"/>
      <c r="BX117" s="1017"/>
      <c r="BY117" s="1017"/>
      <c r="BZ117" s="1017"/>
      <c r="CA117" s="1017" t="s">
        <v>440</v>
      </c>
      <c r="CB117" s="1017"/>
      <c r="CC117" s="1017"/>
      <c r="CD117" s="1017"/>
      <c r="CE117" s="1017"/>
      <c r="CF117" s="1011" t="s">
        <v>413</v>
      </c>
      <c r="CG117" s="1012"/>
      <c r="CH117" s="1012"/>
      <c r="CI117" s="1012"/>
      <c r="CJ117" s="1012"/>
      <c r="CK117" s="1042"/>
      <c r="CL117" s="1043"/>
      <c r="CM117" s="1013" t="s">
        <v>466</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413</v>
      </c>
      <c r="DH117" s="1056"/>
      <c r="DI117" s="1056"/>
      <c r="DJ117" s="1056"/>
      <c r="DK117" s="1057"/>
      <c r="DL117" s="1058" t="s">
        <v>413</v>
      </c>
      <c r="DM117" s="1056"/>
      <c r="DN117" s="1056"/>
      <c r="DO117" s="1056"/>
      <c r="DP117" s="1057"/>
      <c r="DQ117" s="1058" t="s">
        <v>413</v>
      </c>
      <c r="DR117" s="1056"/>
      <c r="DS117" s="1056"/>
      <c r="DT117" s="1056"/>
      <c r="DU117" s="1057"/>
      <c r="DV117" s="1059" t="s">
        <v>413</v>
      </c>
      <c r="DW117" s="1060"/>
      <c r="DX117" s="1060"/>
      <c r="DY117" s="1060"/>
      <c r="DZ117" s="1061"/>
    </row>
    <row r="118" spans="1:130" s="248" customFormat="1" ht="26.25" customHeight="1" x14ac:dyDescent="0.15">
      <c r="A118" s="1001" t="s">
        <v>435</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432</v>
      </c>
      <c r="AB118" s="982"/>
      <c r="AC118" s="982"/>
      <c r="AD118" s="982"/>
      <c r="AE118" s="983"/>
      <c r="AF118" s="981" t="s">
        <v>433</v>
      </c>
      <c r="AG118" s="982"/>
      <c r="AH118" s="982"/>
      <c r="AI118" s="982"/>
      <c r="AJ118" s="983"/>
      <c r="AK118" s="981" t="s">
        <v>307</v>
      </c>
      <c r="AL118" s="982"/>
      <c r="AM118" s="982"/>
      <c r="AN118" s="982"/>
      <c r="AO118" s="983"/>
      <c r="AP118" s="1068" t="s">
        <v>434</v>
      </c>
      <c r="AQ118" s="1069"/>
      <c r="AR118" s="1069"/>
      <c r="AS118" s="1069"/>
      <c r="AT118" s="1070"/>
      <c r="AU118" s="997"/>
      <c r="AV118" s="998"/>
      <c r="AW118" s="998"/>
      <c r="AX118" s="998"/>
      <c r="AY118" s="998"/>
      <c r="AZ118" s="1071" t="s">
        <v>467</v>
      </c>
      <c r="BA118" s="1062"/>
      <c r="BB118" s="1062"/>
      <c r="BC118" s="1062"/>
      <c r="BD118" s="1062"/>
      <c r="BE118" s="1062"/>
      <c r="BF118" s="1062"/>
      <c r="BG118" s="1062"/>
      <c r="BH118" s="1062"/>
      <c r="BI118" s="1062"/>
      <c r="BJ118" s="1062"/>
      <c r="BK118" s="1062"/>
      <c r="BL118" s="1062"/>
      <c r="BM118" s="1062"/>
      <c r="BN118" s="1062"/>
      <c r="BO118" s="1062"/>
      <c r="BP118" s="1063"/>
      <c r="BQ118" s="1094" t="s">
        <v>413</v>
      </c>
      <c r="BR118" s="1095"/>
      <c r="BS118" s="1095"/>
      <c r="BT118" s="1095"/>
      <c r="BU118" s="1095"/>
      <c r="BV118" s="1095">
        <v>8480</v>
      </c>
      <c r="BW118" s="1095"/>
      <c r="BX118" s="1095"/>
      <c r="BY118" s="1095"/>
      <c r="BZ118" s="1095"/>
      <c r="CA118" s="1095" t="s">
        <v>440</v>
      </c>
      <c r="CB118" s="1095"/>
      <c r="CC118" s="1095"/>
      <c r="CD118" s="1095"/>
      <c r="CE118" s="1095"/>
      <c r="CF118" s="1011" t="s">
        <v>413</v>
      </c>
      <c r="CG118" s="1012"/>
      <c r="CH118" s="1012"/>
      <c r="CI118" s="1012"/>
      <c r="CJ118" s="1012"/>
      <c r="CK118" s="1042"/>
      <c r="CL118" s="1043"/>
      <c r="CM118" s="1013" t="s">
        <v>468</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440</v>
      </c>
      <c r="DH118" s="1056"/>
      <c r="DI118" s="1056"/>
      <c r="DJ118" s="1056"/>
      <c r="DK118" s="1057"/>
      <c r="DL118" s="1058" t="s">
        <v>413</v>
      </c>
      <c r="DM118" s="1056"/>
      <c r="DN118" s="1056"/>
      <c r="DO118" s="1056"/>
      <c r="DP118" s="1057"/>
      <c r="DQ118" s="1058" t="s">
        <v>413</v>
      </c>
      <c r="DR118" s="1056"/>
      <c r="DS118" s="1056"/>
      <c r="DT118" s="1056"/>
      <c r="DU118" s="1057"/>
      <c r="DV118" s="1059" t="s">
        <v>413</v>
      </c>
      <c r="DW118" s="1060"/>
      <c r="DX118" s="1060"/>
      <c r="DY118" s="1060"/>
      <c r="DZ118" s="1061"/>
    </row>
    <row r="119" spans="1:130" s="248" customFormat="1" ht="26.25" customHeight="1" x14ac:dyDescent="0.15">
      <c r="A119" s="1155" t="s">
        <v>438</v>
      </c>
      <c r="B119" s="1041"/>
      <c r="C119" s="1020" t="s">
        <v>439</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413</v>
      </c>
      <c r="AB119" s="989"/>
      <c r="AC119" s="989"/>
      <c r="AD119" s="989"/>
      <c r="AE119" s="990"/>
      <c r="AF119" s="991" t="s">
        <v>413</v>
      </c>
      <c r="AG119" s="989"/>
      <c r="AH119" s="989"/>
      <c r="AI119" s="989"/>
      <c r="AJ119" s="990"/>
      <c r="AK119" s="991" t="s">
        <v>413</v>
      </c>
      <c r="AL119" s="989"/>
      <c r="AM119" s="989"/>
      <c r="AN119" s="989"/>
      <c r="AO119" s="990"/>
      <c r="AP119" s="992" t="s">
        <v>440</v>
      </c>
      <c r="AQ119" s="993"/>
      <c r="AR119" s="993"/>
      <c r="AS119" s="993"/>
      <c r="AT119" s="994"/>
      <c r="AU119" s="999"/>
      <c r="AV119" s="1000"/>
      <c r="AW119" s="1000"/>
      <c r="AX119" s="1000"/>
      <c r="AY119" s="1000"/>
      <c r="AZ119" s="279" t="s">
        <v>188</v>
      </c>
      <c r="BA119" s="279"/>
      <c r="BB119" s="279"/>
      <c r="BC119" s="279"/>
      <c r="BD119" s="279"/>
      <c r="BE119" s="279"/>
      <c r="BF119" s="279"/>
      <c r="BG119" s="279"/>
      <c r="BH119" s="279"/>
      <c r="BI119" s="279"/>
      <c r="BJ119" s="279"/>
      <c r="BK119" s="279"/>
      <c r="BL119" s="279"/>
      <c r="BM119" s="279"/>
      <c r="BN119" s="279"/>
      <c r="BO119" s="1072" t="s">
        <v>469</v>
      </c>
      <c r="BP119" s="1103"/>
      <c r="BQ119" s="1094">
        <v>14160025</v>
      </c>
      <c r="BR119" s="1095"/>
      <c r="BS119" s="1095"/>
      <c r="BT119" s="1095"/>
      <c r="BU119" s="1095"/>
      <c r="BV119" s="1095">
        <v>13064452</v>
      </c>
      <c r="BW119" s="1095"/>
      <c r="BX119" s="1095"/>
      <c r="BY119" s="1095"/>
      <c r="BZ119" s="1095"/>
      <c r="CA119" s="1095">
        <v>12479562</v>
      </c>
      <c r="CB119" s="1095"/>
      <c r="CC119" s="1095"/>
      <c r="CD119" s="1095"/>
      <c r="CE119" s="1095"/>
      <c r="CF119" s="1096"/>
      <c r="CG119" s="1097"/>
      <c r="CH119" s="1097"/>
      <c r="CI119" s="1097"/>
      <c r="CJ119" s="1098"/>
      <c r="CK119" s="1044"/>
      <c r="CL119" s="1045"/>
      <c r="CM119" s="1099" t="s">
        <v>470</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v>54061</v>
      </c>
      <c r="DH119" s="1081"/>
      <c r="DI119" s="1081"/>
      <c r="DJ119" s="1081"/>
      <c r="DK119" s="1082"/>
      <c r="DL119" s="1080">
        <v>43383</v>
      </c>
      <c r="DM119" s="1081"/>
      <c r="DN119" s="1081"/>
      <c r="DO119" s="1081"/>
      <c r="DP119" s="1082"/>
      <c r="DQ119" s="1080">
        <v>34877</v>
      </c>
      <c r="DR119" s="1081"/>
      <c r="DS119" s="1081"/>
      <c r="DT119" s="1081"/>
      <c r="DU119" s="1082"/>
      <c r="DV119" s="1083">
        <v>0.7</v>
      </c>
      <c r="DW119" s="1084"/>
      <c r="DX119" s="1084"/>
      <c r="DY119" s="1084"/>
      <c r="DZ119" s="1085"/>
    </row>
    <row r="120" spans="1:130" s="248" customFormat="1" ht="26.25" customHeight="1" x14ac:dyDescent="0.15">
      <c r="A120" s="1156"/>
      <c r="B120" s="1043"/>
      <c r="C120" s="1013" t="s">
        <v>446</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413</v>
      </c>
      <c r="AB120" s="1056"/>
      <c r="AC120" s="1056"/>
      <c r="AD120" s="1056"/>
      <c r="AE120" s="1057"/>
      <c r="AF120" s="1058" t="s">
        <v>413</v>
      </c>
      <c r="AG120" s="1056"/>
      <c r="AH120" s="1056"/>
      <c r="AI120" s="1056"/>
      <c r="AJ120" s="1057"/>
      <c r="AK120" s="1058" t="s">
        <v>413</v>
      </c>
      <c r="AL120" s="1056"/>
      <c r="AM120" s="1056"/>
      <c r="AN120" s="1056"/>
      <c r="AO120" s="1057"/>
      <c r="AP120" s="1059" t="s">
        <v>440</v>
      </c>
      <c r="AQ120" s="1060"/>
      <c r="AR120" s="1060"/>
      <c r="AS120" s="1060"/>
      <c r="AT120" s="1061"/>
      <c r="AU120" s="1086" t="s">
        <v>471</v>
      </c>
      <c r="AV120" s="1087"/>
      <c r="AW120" s="1087"/>
      <c r="AX120" s="1087"/>
      <c r="AY120" s="1088"/>
      <c r="AZ120" s="1037" t="s">
        <v>472</v>
      </c>
      <c r="BA120" s="986"/>
      <c r="BB120" s="986"/>
      <c r="BC120" s="986"/>
      <c r="BD120" s="986"/>
      <c r="BE120" s="986"/>
      <c r="BF120" s="986"/>
      <c r="BG120" s="986"/>
      <c r="BH120" s="986"/>
      <c r="BI120" s="986"/>
      <c r="BJ120" s="986"/>
      <c r="BK120" s="986"/>
      <c r="BL120" s="986"/>
      <c r="BM120" s="986"/>
      <c r="BN120" s="986"/>
      <c r="BO120" s="986"/>
      <c r="BP120" s="987"/>
      <c r="BQ120" s="1023">
        <v>3220236</v>
      </c>
      <c r="BR120" s="1024"/>
      <c r="BS120" s="1024"/>
      <c r="BT120" s="1024"/>
      <c r="BU120" s="1024"/>
      <c r="BV120" s="1024">
        <v>3477675</v>
      </c>
      <c r="BW120" s="1024"/>
      <c r="BX120" s="1024"/>
      <c r="BY120" s="1024"/>
      <c r="BZ120" s="1024"/>
      <c r="CA120" s="1024">
        <v>3433415</v>
      </c>
      <c r="CB120" s="1024"/>
      <c r="CC120" s="1024"/>
      <c r="CD120" s="1024"/>
      <c r="CE120" s="1024"/>
      <c r="CF120" s="1038">
        <v>67.599999999999994</v>
      </c>
      <c r="CG120" s="1039"/>
      <c r="CH120" s="1039"/>
      <c r="CI120" s="1039"/>
      <c r="CJ120" s="1039"/>
      <c r="CK120" s="1104" t="s">
        <v>473</v>
      </c>
      <c r="CL120" s="1105"/>
      <c r="CM120" s="1105"/>
      <c r="CN120" s="1105"/>
      <c r="CO120" s="1106"/>
      <c r="CP120" s="1112" t="s">
        <v>474</v>
      </c>
      <c r="CQ120" s="1113"/>
      <c r="CR120" s="1113"/>
      <c r="CS120" s="1113"/>
      <c r="CT120" s="1113"/>
      <c r="CU120" s="1113"/>
      <c r="CV120" s="1113"/>
      <c r="CW120" s="1113"/>
      <c r="CX120" s="1113"/>
      <c r="CY120" s="1113"/>
      <c r="CZ120" s="1113"/>
      <c r="DA120" s="1113"/>
      <c r="DB120" s="1113"/>
      <c r="DC120" s="1113"/>
      <c r="DD120" s="1113"/>
      <c r="DE120" s="1113"/>
      <c r="DF120" s="1114"/>
      <c r="DG120" s="1023">
        <v>107893</v>
      </c>
      <c r="DH120" s="1024"/>
      <c r="DI120" s="1024"/>
      <c r="DJ120" s="1024"/>
      <c r="DK120" s="1024"/>
      <c r="DL120" s="1024">
        <v>90572</v>
      </c>
      <c r="DM120" s="1024"/>
      <c r="DN120" s="1024"/>
      <c r="DO120" s="1024"/>
      <c r="DP120" s="1024"/>
      <c r="DQ120" s="1024">
        <v>72376</v>
      </c>
      <c r="DR120" s="1024"/>
      <c r="DS120" s="1024"/>
      <c r="DT120" s="1024"/>
      <c r="DU120" s="1024"/>
      <c r="DV120" s="1025">
        <v>1.4</v>
      </c>
      <c r="DW120" s="1025"/>
      <c r="DX120" s="1025"/>
      <c r="DY120" s="1025"/>
      <c r="DZ120" s="1026"/>
    </row>
    <row r="121" spans="1:130" s="248" customFormat="1" ht="26.25" customHeight="1" x14ac:dyDescent="0.15">
      <c r="A121" s="1156"/>
      <c r="B121" s="1043"/>
      <c r="C121" s="1064" t="s">
        <v>475</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413</v>
      </c>
      <c r="AB121" s="1056"/>
      <c r="AC121" s="1056"/>
      <c r="AD121" s="1056"/>
      <c r="AE121" s="1057"/>
      <c r="AF121" s="1058" t="s">
        <v>413</v>
      </c>
      <c r="AG121" s="1056"/>
      <c r="AH121" s="1056"/>
      <c r="AI121" s="1056"/>
      <c r="AJ121" s="1057"/>
      <c r="AK121" s="1058" t="s">
        <v>413</v>
      </c>
      <c r="AL121" s="1056"/>
      <c r="AM121" s="1056"/>
      <c r="AN121" s="1056"/>
      <c r="AO121" s="1057"/>
      <c r="AP121" s="1059" t="s">
        <v>413</v>
      </c>
      <c r="AQ121" s="1060"/>
      <c r="AR121" s="1060"/>
      <c r="AS121" s="1060"/>
      <c r="AT121" s="1061"/>
      <c r="AU121" s="1089"/>
      <c r="AV121" s="1090"/>
      <c r="AW121" s="1090"/>
      <c r="AX121" s="1090"/>
      <c r="AY121" s="1091"/>
      <c r="AZ121" s="1046" t="s">
        <v>476</v>
      </c>
      <c r="BA121" s="1047"/>
      <c r="BB121" s="1047"/>
      <c r="BC121" s="1047"/>
      <c r="BD121" s="1047"/>
      <c r="BE121" s="1047"/>
      <c r="BF121" s="1047"/>
      <c r="BG121" s="1047"/>
      <c r="BH121" s="1047"/>
      <c r="BI121" s="1047"/>
      <c r="BJ121" s="1047"/>
      <c r="BK121" s="1047"/>
      <c r="BL121" s="1047"/>
      <c r="BM121" s="1047"/>
      <c r="BN121" s="1047"/>
      <c r="BO121" s="1047"/>
      <c r="BP121" s="1048"/>
      <c r="BQ121" s="1016">
        <v>386466</v>
      </c>
      <c r="BR121" s="1017"/>
      <c r="BS121" s="1017"/>
      <c r="BT121" s="1017"/>
      <c r="BU121" s="1017"/>
      <c r="BV121" s="1017">
        <v>396700</v>
      </c>
      <c r="BW121" s="1017"/>
      <c r="BX121" s="1017"/>
      <c r="BY121" s="1017"/>
      <c r="BZ121" s="1017"/>
      <c r="CA121" s="1017">
        <v>370802</v>
      </c>
      <c r="CB121" s="1017"/>
      <c r="CC121" s="1017"/>
      <c r="CD121" s="1017"/>
      <c r="CE121" s="1017"/>
      <c r="CF121" s="1011">
        <v>7.3</v>
      </c>
      <c r="CG121" s="1012"/>
      <c r="CH121" s="1012"/>
      <c r="CI121" s="1012"/>
      <c r="CJ121" s="1012"/>
      <c r="CK121" s="1107"/>
      <c r="CL121" s="1108"/>
      <c r="CM121" s="1108"/>
      <c r="CN121" s="1108"/>
      <c r="CO121" s="1109"/>
      <c r="CP121" s="1117" t="s">
        <v>477</v>
      </c>
      <c r="CQ121" s="1118"/>
      <c r="CR121" s="1118"/>
      <c r="CS121" s="1118"/>
      <c r="CT121" s="1118"/>
      <c r="CU121" s="1118"/>
      <c r="CV121" s="1118"/>
      <c r="CW121" s="1118"/>
      <c r="CX121" s="1118"/>
      <c r="CY121" s="1118"/>
      <c r="CZ121" s="1118"/>
      <c r="DA121" s="1118"/>
      <c r="DB121" s="1118"/>
      <c r="DC121" s="1118"/>
      <c r="DD121" s="1118"/>
      <c r="DE121" s="1118"/>
      <c r="DF121" s="1119"/>
      <c r="DG121" s="1016" t="s">
        <v>413</v>
      </c>
      <c r="DH121" s="1017"/>
      <c r="DI121" s="1017"/>
      <c r="DJ121" s="1017"/>
      <c r="DK121" s="1017"/>
      <c r="DL121" s="1017" t="s">
        <v>413</v>
      </c>
      <c r="DM121" s="1017"/>
      <c r="DN121" s="1017"/>
      <c r="DO121" s="1017"/>
      <c r="DP121" s="1017"/>
      <c r="DQ121" s="1017" t="s">
        <v>413</v>
      </c>
      <c r="DR121" s="1017"/>
      <c r="DS121" s="1017"/>
      <c r="DT121" s="1017"/>
      <c r="DU121" s="1017"/>
      <c r="DV121" s="1018" t="s">
        <v>413</v>
      </c>
      <c r="DW121" s="1018"/>
      <c r="DX121" s="1018"/>
      <c r="DY121" s="1018"/>
      <c r="DZ121" s="1019"/>
    </row>
    <row r="122" spans="1:130" s="248" customFormat="1" ht="26.25" customHeight="1" x14ac:dyDescent="0.15">
      <c r="A122" s="1156"/>
      <c r="B122" s="1043"/>
      <c r="C122" s="1013" t="s">
        <v>457</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413</v>
      </c>
      <c r="AB122" s="1056"/>
      <c r="AC122" s="1056"/>
      <c r="AD122" s="1056"/>
      <c r="AE122" s="1057"/>
      <c r="AF122" s="1058" t="s">
        <v>413</v>
      </c>
      <c r="AG122" s="1056"/>
      <c r="AH122" s="1056"/>
      <c r="AI122" s="1056"/>
      <c r="AJ122" s="1057"/>
      <c r="AK122" s="1058" t="s">
        <v>413</v>
      </c>
      <c r="AL122" s="1056"/>
      <c r="AM122" s="1056"/>
      <c r="AN122" s="1056"/>
      <c r="AO122" s="1057"/>
      <c r="AP122" s="1059" t="s">
        <v>413</v>
      </c>
      <c r="AQ122" s="1060"/>
      <c r="AR122" s="1060"/>
      <c r="AS122" s="1060"/>
      <c r="AT122" s="1061"/>
      <c r="AU122" s="1089"/>
      <c r="AV122" s="1090"/>
      <c r="AW122" s="1090"/>
      <c r="AX122" s="1090"/>
      <c r="AY122" s="1091"/>
      <c r="AZ122" s="1071" t="s">
        <v>478</v>
      </c>
      <c r="BA122" s="1062"/>
      <c r="BB122" s="1062"/>
      <c r="BC122" s="1062"/>
      <c r="BD122" s="1062"/>
      <c r="BE122" s="1062"/>
      <c r="BF122" s="1062"/>
      <c r="BG122" s="1062"/>
      <c r="BH122" s="1062"/>
      <c r="BI122" s="1062"/>
      <c r="BJ122" s="1062"/>
      <c r="BK122" s="1062"/>
      <c r="BL122" s="1062"/>
      <c r="BM122" s="1062"/>
      <c r="BN122" s="1062"/>
      <c r="BO122" s="1062"/>
      <c r="BP122" s="1063"/>
      <c r="BQ122" s="1094">
        <v>8302426</v>
      </c>
      <c r="BR122" s="1095"/>
      <c r="BS122" s="1095"/>
      <c r="BT122" s="1095"/>
      <c r="BU122" s="1095"/>
      <c r="BV122" s="1095">
        <v>8073077</v>
      </c>
      <c r="BW122" s="1095"/>
      <c r="BX122" s="1095"/>
      <c r="BY122" s="1095"/>
      <c r="BZ122" s="1095"/>
      <c r="CA122" s="1095">
        <v>7870980</v>
      </c>
      <c r="CB122" s="1095"/>
      <c r="CC122" s="1095"/>
      <c r="CD122" s="1095"/>
      <c r="CE122" s="1095"/>
      <c r="CF122" s="1115">
        <v>155</v>
      </c>
      <c r="CG122" s="1116"/>
      <c r="CH122" s="1116"/>
      <c r="CI122" s="1116"/>
      <c r="CJ122" s="1116"/>
      <c r="CK122" s="1107"/>
      <c r="CL122" s="1108"/>
      <c r="CM122" s="1108"/>
      <c r="CN122" s="1108"/>
      <c r="CO122" s="1109"/>
      <c r="CP122" s="1117" t="s">
        <v>479</v>
      </c>
      <c r="CQ122" s="1118"/>
      <c r="CR122" s="1118"/>
      <c r="CS122" s="1118"/>
      <c r="CT122" s="1118"/>
      <c r="CU122" s="1118"/>
      <c r="CV122" s="1118"/>
      <c r="CW122" s="1118"/>
      <c r="CX122" s="1118"/>
      <c r="CY122" s="1118"/>
      <c r="CZ122" s="1118"/>
      <c r="DA122" s="1118"/>
      <c r="DB122" s="1118"/>
      <c r="DC122" s="1118"/>
      <c r="DD122" s="1118"/>
      <c r="DE122" s="1118"/>
      <c r="DF122" s="1119"/>
      <c r="DG122" s="1016" t="s">
        <v>449</v>
      </c>
      <c r="DH122" s="1017"/>
      <c r="DI122" s="1017"/>
      <c r="DJ122" s="1017"/>
      <c r="DK122" s="1017"/>
      <c r="DL122" s="1017" t="s">
        <v>449</v>
      </c>
      <c r="DM122" s="1017"/>
      <c r="DN122" s="1017"/>
      <c r="DO122" s="1017"/>
      <c r="DP122" s="1017"/>
      <c r="DQ122" s="1017" t="s">
        <v>480</v>
      </c>
      <c r="DR122" s="1017"/>
      <c r="DS122" s="1017"/>
      <c r="DT122" s="1017"/>
      <c r="DU122" s="1017"/>
      <c r="DV122" s="1018" t="s">
        <v>449</v>
      </c>
      <c r="DW122" s="1018"/>
      <c r="DX122" s="1018"/>
      <c r="DY122" s="1018"/>
      <c r="DZ122" s="1019"/>
    </row>
    <row r="123" spans="1:130" s="248" customFormat="1" ht="26.25" customHeight="1" x14ac:dyDescent="0.15">
      <c r="A123" s="1156"/>
      <c r="B123" s="1043"/>
      <c r="C123" s="1013" t="s">
        <v>463</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449</v>
      </c>
      <c r="AB123" s="1056"/>
      <c r="AC123" s="1056"/>
      <c r="AD123" s="1056"/>
      <c r="AE123" s="1057"/>
      <c r="AF123" s="1058" t="s">
        <v>449</v>
      </c>
      <c r="AG123" s="1056"/>
      <c r="AH123" s="1056"/>
      <c r="AI123" s="1056"/>
      <c r="AJ123" s="1057"/>
      <c r="AK123" s="1058" t="s">
        <v>449</v>
      </c>
      <c r="AL123" s="1056"/>
      <c r="AM123" s="1056"/>
      <c r="AN123" s="1056"/>
      <c r="AO123" s="1057"/>
      <c r="AP123" s="1059" t="s">
        <v>481</v>
      </c>
      <c r="AQ123" s="1060"/>
      <c r="AR123" s="1060"/>
      <c r="AS123" s="1060"/>
      <c r="AT123" s="1061"/>
      <c r="AU123" s="1092"/>
      <c r="AV123" s="1093"/>
      <c r="AW123" s="1093"/>
      <c r="AX123" s="1093"/>
      <c r="AY123" s="1093"/>
      <c r="AZ123" s="279" t="s">
        <v>188</v>
      </c>
      <c r="BA123" s="279"/>
      <c r="BB123" s="279"/>
      <c r="BC123" s="279"/>
      <c r="BD123" s="279"/>
      <c r="BE123" s="279"/>
      <c r="BF123" s="279"/>
      <c r="BG123" s="279"/>
      <c r="BH123" s="279"/>
      <c r="BI123" s="279"/>
      <c r="BJ123" s="279"/>
      <c r="BK123" s="279"/>
      <c r="BL123" s="279"/>
      <c r="BM123" s="279"/>
      <c r="BN123" s="279"/>
      <c r="BO123" s="1072" t="s">
        <v>482</v>
      </c>
      <c r="BP123" s="1103"/>
      <c r="BQ123" s="1162">
        <v>11909128</v>
      </c>
      <c r="BR123" s="1163"/>
      <c r="BS123" s="1163"/>
      <c r="BT123" s="1163"/>
      <c r="BU123" s="1163"/>
      <c r="BV123" s="1163">
        <v>11947452</v>
      </c>
      <c r="BW123" s="1163"/>
      <c r="BX123" s="1163"/>
      <c r="BY123" s="1163"/>
      <c r="BZ123" s="1163"/>
      <c r="CA123" s="1163">
        <v>11675197</v>
      </c>
      <c r="CB123" s="1163"/>
      <c r="CC123" s="1163"/>
      <c r="CD123" s="1163"/>
      <c r="CE123" s="1163"/>
      <c r="CF123" s="1096"/>
      <c r="CG123" s="1097"/>
      <c r="CH123" s="1097"/>
      <c r="CI123" s="1097"/>
      <c r="CJ123" s="1098"/>
      <c r="CK123" s="1107"/>
      <c r="CL123" s="1108"/>
      <c r="CM123" s="1108"/>
      <c r="CN123" s="1108"/>
      <c r="CO123" s="1109"/>
      <c r="CP123" s="1117" t="s">
        <v>483</v>
      </c>
      <c r="CQ123" s="1118"/>
      <c r="CR123" s="1118"/>
      <c r="CS123" s="1118"/>
      <c r="CT123" s="1118"/>
      <c r="CU123" s="1118"/>
      <c r="CV123" s="1118"/>
      <c r="CW123" s="1118"/>
      <c r="CX123" s="1118"/>
      <c r="CY123" s="1118"/>
      <c r="CZ123" s="1118"/>
      <c r="DA123" s="1118"/>
      <c r="DB123" s="1118"/>
      <c r="DC123" s="1118"/>
      <c r="DD123" s="1118"/>
      <c r="DE123" s="1118"/>
      <c r="DF123" s="1119"/>
      <c r="DG123" s="1055" t="s">
        <v>442</v>
      </c>
      <c r="DH123" s="1056"/>
      <c r="DI123" s="1056"/>
      <c r="DJ123" s="1056"/>
      <c r="DK123" s="1057"/>
      <c r="DL123" s="1058" t="s">
        <v>449</v>
      </c>
      <c r="DM123" s="1056"/>
      <c r="DN123" s="1056"/>
      <c r="DO123" s="1056"/>
      <c r="DP123" s="1057"/>
      <c r="DQ123" s="1058" t="s">
        <v>442</v>
      </c>
      <c r="DR123" s="1056"/>
      <c r="DS123" s="1056"/>
      <c r="DT123" s="1056"/>
      <c r="DU123" s="1057"/>
      <c r="DV123" s="1059" t="s">
        <v>449</v>
      </c>
      <c r="DW123" s="1060"/>
      <c r="DX123" s="1060"/>
      <c r="DY123" s="1060"/>
      <c r="DZ123" s="1061"/>
    </row>
    <row r="124" spans="1:130" s="248" customFormat="1" ht="26.25" customHeight="1" thickBot="1" x14ac:dyDescent="0.2">
      <c r="A124" s="1156"/>
      <c r="B124" s="1043"/>
      <c r="C124" s="1013" t="s">
        <v>466</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v>10678</v>
      </c>
      <c r="AB124" s="1056"/>
      <c r="AC124" s="1056"/>
      <c r="AD124" s="1056"/>
      <c r="AE124" s="1057"/>
      <c r="AF124" s="1058">
        <v>10678</v>
      </c>
      <c r="AG124" s="1056"/>
      <c r="AH124" s="1056"/>
      <c r="AI124" s="1056"/>
      <c r="AJ124" s="1057"/>
      <c r="AK124" s="1058">
        <v>8506</v>
      </c>
      <c r="AL124" s="1056"/>
      <c r="AM124" s="1056"/>
      <c r="AN124" s="1056"/>
      <c r="AO124" s="1057"/>
      <c r="AP124" s="1059">
        <v>0.2</v>
      </c>
      <c r="AQ124" s="1060"/>
      <c r="AR124" s="1060"/>
      <c r="AS124" s="1060"/>
      <c r="AT124" s="1061"/>
      <c r="AU124" s="1158" t="s">
        <v>484</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45.9</v>
      </c>
      <c r="BR124" s="1125"/>
      <c r="BS124" s="1125"/>
      <c r="BT124" s="1125"/>
      <c r="BU124" s="1125"/>
      <c r="BV124" s="1125">
        <v>22.8</v>
      </c>
      <c r="BW124" s="1125"/>
      <c r="BX124" s="1125"/>
      <c r="BY124" s="1125"/>
      <c r="BZ124" s="1125"/>
      <c r="CA124" s="1125">
        <v>15.8</v>
      </c>
      <c r="CB124" s="1125"/>
      <c r="CC124" s="1125"/>
      <c r="CD124" s="1125"/>
      <c r="CE124" s="1125"/>
      <c r="CF124" s="1126"/>
      <c r="CG124" s="1127"/>
      <c r="CH124" s="1127"/>
      <c r="CI124" s="1127"/>
      <c r="CJ124" s="1128"/>
      <c r="CK124" s="1110"/>
      <c r="CL124" s="1110"/>
      <c r="CM124" s="1110"/>
      <c r="CN124" s="1110"/>
      <c r="CO124" s="1111"/>
      <c r="CP124" s="1117" t="s">
        <v>485</v>
      </c>
      <c r="CQ124" s="1118"/>
      <c r="CR124" s="1118"/>
      <c r="CS124" s="1118"/>
      <c r="CT124" s="1118"/>
      <c r="CU124" s="1118"/>
      <c r="CV124" s="1118"/>
      <c r="CW124" s="1118"/>
      <c r="CX124" s="1118"/>
      <c r="CY124" s="1118"/>
      <c r="CZ124" s="1118"/>
      <c r="DA124" s="1118"/>
      <c r="DB124" s="1118"/>
      <c r="DC124" s="1118"/>
      <c r="DD124" s="1118"/>
      <c r="DE124" s="1118"/>
      <c r="DF124" s="1119"/>
      <c r="DG124" s="1102" t="s">
        <v>480</v>
      </c>
      <c r="DH124" s="1081"/>
      <c r="DI124" s="1081"/>
      <c r="DJ124" s="1081"/>
      <c r="DK124" s="1082"/>
      <c r="DL124" s="1080" t="s">
        <v>442</v>
      </c>
      <c r="DM124" s="1081"/>
      <c r="DN124" s="1081"/>
      <c r="DO124" s="1081"/>
      <c r="DP124" s="1082"/>
      <c r="DQ124" s="1080" t="s">
        <v>480</v>
      </c>
      <c r="DR124" s="1081"/>
      <c r="DS124" s="1081"/>
      <c r="DT124" s="1081"/>
      <c r="DU124" s="1082"/>
      <c r="DV124" s="1083" t="s">
        <v>449</v>
      </c>
      <c r="DW124" s="1084"/>
      <c r="DX124" s="1084"/>
      <c r="DY124" s="1084"/>
      <c r="DZ124" s="1085"/>
    </row>
    <row r="125" spans="1:130" s="248" customFormat="1" ht="26.25" customHeight="1" x14ac:dyDescent="0.15">
      <c r="A125" s="1156"/>
      <c r="B125" s="1043"/>
      <c r="C125" s="1013" t="s">
        <v>468</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449</v>
      </c>
      <c r="AB125" s="1056"/>
      <c r="AC125" s="1056"/>
      <c r="AD125" s="1056"/>
      <c r="AE125" s="1057"/>
      <c r="AF125" s="1058" t="s">
        <v>449</v>
      </c>
      <c r="AG125" s="1056"/>
      <c r="AH125" s="1056"/>
      <c r="AI125" s="1056"/>
      <c r="AJ125" s="1057"/>
      <c r="AK125" s="1058" t="s">
        <v>449</v>
      </c>
      <c r="AL125" s="1056"/>
      <c r="AM125" s="1056"/>
      <c r="AN125" s="1056"/>
      <c r="AO125" s="1057"/>
      <c r="AP125" s="1059" t="s">
        <v>449</v>
      </c>
      <c r="AQ125" s="1060"/>
      <c r="AR125" s="1060"/>
      <c r="AS125" s="1060"/>
      <c r="AT125" s="106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0" t="s">
        <v>486</v>
      </c>
      <c r="CL125" s="1105"/>
      <c r="CM125" s="1105"/>
      <c r="CN125" s="1105"/>
      <c r="CO125" s="1106"/>
      <c r="CP125" s="1037" t="s">
        <v>487</v>
      </c>
      <c r="CQ125" s="986"/>
      <c r="CR125" s="986"/>
      <c r="CS125" s="986"/>
      <c r="CT125" s="986"/>
      <c r="CU125" s="986"/>
      <c r="CV125" s="986"/>
      <c r="CW125" s="986"/>
      <c r="CX125" s="986"/>
      <c r="CY125" s="986"/>
      <c r="CZ125" s="986"/>
      <c r="DA125" s="986"/>
      <c r="DB125" s="986"/>
      <c r="DC125" s="986"/>
      <c r="DD125" s="986"/>
      <c r="DE125" s="986"/>
      <c r="DF125" s="987"/>
      <c r="DG125" s="1023" t="s">
        <v>449</v>
      </c>
      <c r="DH125" s="1024"/>
      <c r="DI125" s="1024"/>
      <c r="DJ125" s="1024"/>
      <c r="DK125" s="1024"/>
      <c r="DL125" s="1024" t="s">
        <v>442</v>
      </c>
      <c r="DM125" s="1024"/>
      <c r="DN125" s="1024"/>
      <c r="DO125" s="1024"/>
      <c r="DP125" s="1024"/>
      <c r="DQ125" s="1024" t="s">
        <v>480</v>
      </c>
      <c r="DR125" s="1024"/>
      <c r="DS125" s="1024"/>
      <c r="DT125" s="1024"/>
      <c r="DU125" s="1024"/>
      <c r="DV125" s="1025" t="s">
        <v>480</v>
      </c>
      <c r="DW125" s="1025"/>
      <c r="DX125" s="1025"/>
      <c r="DY125" s="1025"/>
      <c r="DZ125" s="1026"/>
    </row>
    <row r="126" spans="1:130" s="248" customFormat="1" ht="26.25" customHeight="1" thickBot="1" x14ac:dyDescent="0.2">
      <c r="A126" s="1156"/>
      <c r="B126" s="1043"/>
      <c r="C126" s="1013" t="s">
        <v>470</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449</v>
      </c>
      <c r="AB126" s="1056"/>
      <c r="AC126" s="1056"/>
      <c r="AD126" s="1056"/>
      <c r="AE126" s="1057"/>
      <c r="AF126" s="1058" t="s">
        <v>442</v>
      </c>
      <c r="AG126" s="1056"/>
      <c r="AH126" s="1056"/>
      <c r="AI126" s="1056"/>
      <c r="AJ126" s="1057"/>
      <c r="AK126" s="1058" t="s">
        <v>480</v>
      </c>
      <c r="AL126" s="1056"/>
      <c r="AM126" s="1056"/>
      <c r="AN126" s="1056"/>
      <c r="AO126" s="1057"/>
      <c r="AP126" s="1059" t="s">
        <v>449</v>
      </c>
      <c r="AQ126" s="1060"/>
      <c r="AR126" s="1060"/>
      <c r="AS126" s="1060"/>
      <c r="AT126" s="106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1"/>
      <c r="CL126" s="1108"/>
      <c r="CM126" s="1108"/>
      <c r="CN126" s="1108"/>
      <c r="CO126" s="1109"/>
      <c r="CP126" s="1046" t="s">
        <v>488</v>
      </c>
      <c r="CQ126" s="1047"/>
      <c r="CR126" s="1047"/>
      <c r="CS126" s="1047"/>
      <c r="CT126" s="1047"/>
      <c r="CU126" s="1047"/>
      <c r="CV126" s="1047"/>
      <c r="CW126" s="1047"/>
      <c r="CX126" s="1047"/>
      <c r="CY126" s="1047"/>
      <c r="CZ126" s="1047"/>
      <c r="DA126" s="1047"/>
      <c r="DB126" s="1047"/>
      <c r="DC126" s="1047"/>
      <c r="DD126" s="1047"/>
      <c r="DE126" s="1047"/>
      <c r="DF126" s="1048"/>
      <c r="DG126" s="1016" t="s">
        <v>449</v>
      </c>
      <c r="DH126" s="1017"/>
      <c r="DI126" s="1017"/>
      <c r="DJ126" s="1017"/>
      <c r="DK126" s="1017"/>
      <c r="DL126" s="1017" t="s">
        <v>480</v>
      </c>
      <c r="DM126" s="1017"/>
      <c r="DN126" s="1017"/>
      <c r="DO126" s="1017"/>
      <c r="DP126" s="1017"/>
      <c r="DQ126" s="1017" t="s">
        <v>449</v>
      </c>
      <c r="DR126" s="1017"/>
      <c r="DS126" s="1017"/>
      <c r="DT126" s="1017"/>
      <c r="DU126" s="1017"/>
      <c r="DV126" s="1018" t="s">
        <v>480</v>
      </c>
      <c r="DW126" s="1018"/>
      <c r="DX126" s="1018"/>
      <c r="DY126" s="1018"/>
      <c r="DZ126" s="1019"/>
    </row>
    <row r="127" spans="1:130" s="248" customFormat="1" ht="26.25" customHeight="1" x14ac:dyDescent="0.15">
      <c r="A127" s="1157"/>
      <c r="B127" s="1045"/>
      <c r="C127" s="1099" t="s">
        <v>489</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449</v>
      </c>
      <c r="AB127" s="1056"/>
      <c r="AC127" s="1056"/>
      <c r="AD127" s="1056"/>
      <c r="AE127" s="1057"/>
      <c r="AF127" s="1058" t="s">
        <v>449</v>
      </c>
      <c r="AG127" s="1056"/>
      <c r="AH127" s="1056"/>
      <c r="AI127" s="1056"/>
      <c r="AJ127" s="1057"/>
      <c r="AK127" s="1058" t="s">
        <v>480</v>
      </c>
      <c r="AL127" s="1056"/>
      <c r="AM127" s="1056"/>
      <c r="AN127" s="1056"/>
      <c r="AO127" s="1057"/>
      <c r="AP127" s="1059" t="s">
        <v>449</v>
      </c>
      <c r="AQ127" s="1060"/>
      <c r="AR127" s="1060"/>
      <c r="AS127" s="1060"/>
      <c r="AT127" s="1061"/>
      <c r="AU127" s="284"/>
      <c r="AV127" s="284"/>
      <c r="AW127" s="284"/>
      <c r="AX127" s="1129" t="s">
        <v>490</v>
      </c>
      <c r="AY127" s="1130"/>
      <c r="AZ127" s="1130"/>
      <c r="BA127" s="1130"/>
      <c r="BB127" s="1130"/>
      <c r="BC127" s="1130"/>
      <c r="BD127" s="1130"/>
      <c r="BE127" s="1131"/>
      <c r="BF127" s="1132" t="s">
        <v>491</v>
      </c>
      <c r="BG127" s="1130"/>
      <c r="BH127" s="1130"/>
      <c r="BI127" s="1130"/>
      <c r="BJ127" s="1130"/>
      <c r="BK127" s="1130"/>
      <c r="BL127" s="1131"/>
      <c r="BM127" s="1132" t="s">
        <v>492</v>
      </c>
      <c r="BN127" s="1130"/>
      <c r="BO127" s="1130"/>
      <c r="BP127" s="1130"/>
      <c r="BQ127" s="1130"/>
      <c r="BR127" s="1130"/>
      <c r="BS127" s="1131"/>
      <c r="BT127" s="1132" t="s">
        <v>493</v>
      </c>
      <c r="BU127" s="1130"/>
      <c r="BV127" s="1130"/>
      <c r="BW127" s="1130"/>
      <c r="BX127" s="1130"/>
      <c r="BY127" s="1130"/>
      <c r="BZ127" s="1154"/>
      <c r="CA127" s="284"/>
      <c r="CB127" s="284"/>
      <c r="CC127" s="284"/>
      <c r="CD127" s="285"/>
      <c r="CE127" s="285"/>
      <c r="CF127" s="285"/>
      <c r="CG127" s="282"/>
      <c r="CH127" s="282"/>
      <c r="CI127" s="282"/>
      <c r="CJ127" s="283"/>
      <c r="CK127" s="1121"/>
      <c r="CL127" s="1108"/>
      <c r="CM127" s="1108"/>
      <c r="CN127" s="1108"/>
      <c r="CO127" s="1109"/>
      <c r="CP127" s="1046" t="s">
        <v>494</v>
      </c>
      <c r="CQ127" s="1047"/>
      <c r="CR127" s="1047"/>
      <c r="CS127" s="1047"/>
      <c r="CT127" s="1047"/>
      <c r="CU127" s="1047"/>
      <c r="CV127" s="1047"/>
      <c r="CW127" s="1047"/>
      <c r="CX127" s="1047"/>
      <c r="CY127" s="1047"/>
      <c r="CZ127" s="1047"/>
      <c r="DA127" s="1047"/>
      <c r="DB127" s="1047"/>
      <c r="DC127" s="1047"/>
      <c r="DD127" s="1047"/>
      <c r="DE127" s="1047"/>
      <c r="DF127" s="1048"/>
      <c r="DG127" s="1016" t="s">
        <v>449</v>
      </c>
      <c r="DH127" s="1017"/>
      <c r="DI127" s="1017"/>
      <c r="DJ127" s="1017"/>
      <c r="DK127" s="1017"/>
      <c r="DL127" s="1017" t="s">
        <v>442</v>
      </c>
      <c r="DM127" s="1017"/>
      <c r="DN127" s="1017"/>
      <c r="DO127" s="1017"/>
      <c r="DP127" s="1017"/>
      <c r="DQ127" s="1017" t="s">
        <v>481</v>
      </c>
      <c r="DR127" s="1017"/>
      <c r="DS127" s="1017"/>
      <c r="DT127" s="1017"/>
      <c r="DU127" s="1017"/>
      <c r="DV127" s="1018" t="s">
        <v>481</v>
      </c>
      <c r="DW127" s="1018"/>
      <c r="DX127" s="1018"/>
      <c r="DY127" s="1018"/>
      <c r="DZ127" s="1019"/>
    </row>
    <row r="128" spans="1:130" s="248" customFormat="1" ht="26.25" customHeight="1" thickBot="1" x14ac:dyDescent="0.2">
      <c r="A128" s="1140" t="s">
        <v>495</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496</v>
      </c>
      <c r="X128" s="1142"/>
      <c r="Y128" s="1142"/>
      <c r="Z128" s="1143"/>
      <c r="AA128" s="1144">
        <v>57919</v>
      </c>
      <c r="AB128" s="1145"/>
      <c r="AC128" s="1145"/>
      <c r="AD128" s="1145"/>
      <c r="AE128" s="1146"/>
      <c r="AF128" s="1147">
        <v>73503</v>
      </c>
      <c r="AG128" s="1145"/>
      <c r="AH128" s="1145"/>
      <c r="AI128" s="1145"/>
      <c r="AJ128" s="1146"/>
      <c r="AK128" s="1147">
        <v>58704</v>
      </c>
      <c r="AL128" s="1145"/>
      <c r="AM128" s="1145"/>
      <c r="AN128" s="1145"/>
      <c r="AO128" s="1146"/>
      <c r="AP128" s="1148"/>
      <c r="AQ128" s="1149"/>
      <c r="AR128" s="1149"/>
      <c r="AS128" s="1149"/>
      <c r="AT128" s="1150"/>
      <c r="AU128" s="284"/>
      <c r="AV128" s="284"/>
      <c r="AW128" s="284"/>
      <c r="AX128" s="985" t="s">
        <v>497</v>
      </c>
      <c r="AY128" s="986"/>
      <c r="AZ128" s="986"/>
      <c r="BA128" s="986"/>
      <c r="BB128" s="986"/>
      <c r="BC128" s="986"/>
      <c r="BD128" s="986"/>
      <c r="BE128" s="987"/>
      <c r="BF128" s="1151" t="s">
        <v>449</v>
      </c>
      <c r="BG128" s="1152"/>
      <c r="BH128" s="1152"/>
      <c r="BI128" s="1152"/>
      <c r="BJ128" s="1152"/>
      <c r="BK128" s="1152"/>
      <c r="BL128" s="1153"/>
      <c r="BM128" s="1151">
        <v>14.48</v>
      </c>
      <c r="BN128" s="1152"/>
      <c r="BO128" s="1152"/>
      <c r="BP128" s="1152"/>
      <c r="BQ128" s="1152"/>
      <c r="BR128" s="1152"/>
      <c r="BS128" s="1153"/>
      <c r="BT128" s="1151">
        <v>20</v>
      </c>
      <c r="BU128" s="1152"/>
      <c r="BV128" s="1152"/>
      <c r="BW128" s="1152"/>
      <c r="BX128" s="1152"/>
      <c r="BY128" s="1152"/>
      <c r="BZ128" s="1176"/>
      <c r="CA128" s="285"/>
      <c r="CB128" s="285"/>
      <c r="CC128" s="285"/>
      <c r="CD128" s="285"/>
      <c r="CE128" s="285"/>
      <c r="CF128" s="285"/>
      <c r="CG128" s="282"/>
      <c r="CH128" s="282"/>
      <c r="CI128" s="282"/>
      <c r="CJ128" s="283"/>
      <c r="CK128" s="1122"/>
      <c r="CL128" s="1123"/>
      <c r="CM128" s="1123"/>
      <c r="CN128" s="1123"/>
      <c r="CO128" s="1124"/>
      <c r="CP128" s="1133" t="s">
        <v>498</v>
      </c>
      <c r="CQ128" s="1134"/>
      <c r="CR128" s="1134"/>
      <c r="CS128" s="1134"/>
      <c r="CT128" s="1134"/>
      <c r="CU128" s="1134"/>
      <c r="CV128" s="1134"/>
      <c r="CW128" s="1134"/>
      <c r="CX128" s="1134"/>
      <c r="CY128" s="1134"/>
      <c r="CZ128" s="1134"/>
      <c r="DA128" s="1134"/>
      <c r="DB128" s="1134"/>
      <c r="DC128" s="1134"/>
      <c r="DD128" s="1134"/>
      <c r="DE128" s="1134"/>
      <c r="DF128" s="1135"/>
      <c r="DG128" s="1136">
        <v>2331</v>
      </c>
      <c r="DH128" s="1137"/>
      <c r="DI128" s="1137"/>
      <c r="DJ128" s="1137"/>
      <c r="DK128" s="1137"/>
      <c r="DL128" s="1137">
        <v>1572</v>
      </c>
      <c r="DM128" s="1137"/>
      <c r="DN128" s="1137"/>
      <c r="DO128" s="1137"/>
      <c r="DP128" s="1137"/>
      <c r="DQ128" s="1137">
        <v>877</v>
      </c>
      <c r="DR128" s="1137"/>
      <c r="DS128" s="1137"/>
      <c r="DT128" s="1137"/>
      <c r="DU128" s="1137"/>
      <c r="DV128" s="1138">
        <v>0</v>
      </c>
      <c r="DW128" s="1138"/>
      <c r="DX128" s="1138"/>
      <c r="DY128" s="1138"/>
      <c r="DZ128" s="1139"/>
    </row>
    <row r="129" spans="1:131" s="248" customFormat="1" ht="26.25" customHeight="1" x14ac:dyDescent="0.15">
      <c r="A129" s="1027" t="s">
        <v>107</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499</v>
      </c>
      <c r="X129" s="1171"/>
      <c r="Y129" s="1171"/>
      <c r="Z129" s="1172"/>
      <c r="AA129" s="1055">
        <v>5728531</v>
      </c>
      <c r="AB129" s="1056"/>
      <c r="AC129" s="1056"/>
      <c r="AD129" s="1056"/>
      <c r="AE129" s="1057"/>
      <c r="AF129" s="1058">
        <v>5762571</v>
      </c>
      <c r="AG129" s="1056"/>
      <c r="AH129" s="1056"/>
      <c r="AI129" s="1056"/>
      <c r="AJ129" s="1057"/>
      <c r="AK129" s="1058">
        <v>5916924</v>
      </c>
      <c r="AL129" s="1056"/>
      <c r="AM129" s="1056"/>
      <c r="AN129" s="1056"/>
      <c r="AO129" s="1057"/>
      <c r="AP129" s="1173"/>
      <c r="AQ129" s="1174"/>
      <c r="AR129" s="1174"/>
      <c r="AS129" s="1174"/>
      <c r="AT129" s="1175"/>
      <c r="AU129" s="286"/>
      <c r="AV129" s="286"/>
      <c r="AW129" s="286"/>
      <c r="AX129" s="1164" t="s">
        <v>500</v>
      </c>
      <c r="AY129" s="1047"/>
      <c r="AZ129" s="1047"/>
      <c r="BA129" s="1047"/>
      <c r="BB129" s="1047"/>
      <c r="BC129" s="1047"/>
      <c r="BD129" s="1047"/>
      <c r="BE129" s="1048"/>
      <c r="BF129" s="1165" t="s">
        <v>480</v>
      </c>
      <c r="BG129" s="1166"/>
      <c r="BH129" s="1166"/>
      <c r="BI129" s="1166"/>
      <c r="BJ129" s="1166"/>
      <c r="BK129" s="1166"/>
      <c r="BL129" s="1167"/>
      <c r="BM129" s="1165">
        <v>19.48</v>
      </c>
      <c r="BN129" s="1166"/>
      <c r="BO129" s="1166"/>
      <c r="BP129" s="1166"/>
      <c r="BQ129" s="1166"/>
      <c r="BR129" s="1166"/>
      <c r="BS129" s="1167"/>
      <c r="BT129" s="1165">
        <v>30</v>
      </c>
      <c r="BU129" s="1168"/>
      <c r="BV129" s="1168"/>
      <c r="BW129" s="1168"/>
      <c r="BX129" s="1168"/>
      <c r="BY129" s="1168"/>
      <c r="BZ129" s="116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7" t="s">
        <v>501</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502</v>
      </c>
      <c r="X130" s="1171"/>
      <c r="Y130" s="1171"/>
      <c r="Z130" s="1172"/>
      <c r="AA130" s="1055">
        <v>832726</v>
      </c>
      <c r="AB130" s="1056"/>
      <c r="AC130" s="1056"/>
      <c r="AD130" s="1056"/>
      <c r="AE130" s="1057"/>
      <c r="AF130" s="1058">
        <v>865172</v>
      </c>
      <c r="AG130" s="1056"/>
      <c r="AH130" s="1056"/>
      <c r="AI130" s="1056"/>
      <c r="AJ130" s="1057"/>
      <c r="AK130" s="1058">
        <v>837789</v>
      </c>
      <c r="AL130" s="1056"/>
      <c r="AM130" s="1056"/>
      <c r="AN130" s="1056"/>
      <c r="AO130" s="1057"/>
      <c r="AP130" s="1173"/>
      <c r="AQ130" s="1174"/>
      <c r="AR130" s="1174"/>
      <c r="AS130" s="1174"/>
      <c r="AT130" s="1175"/>
      <c r="AU130" s="286"/>
      <c r="AV130" s="286"/>
      <c r="AW130" s="286"/>
      <c r="AX130" s="1164" t="s">
        <v>503</v>
      </c>
      <c r="AY130" s="1047"/>
      <c r="AZ130" s="1047"/>
      <c r="BA130" s="1047"/>
      <c r="BB130" s="1047"/>
      <c r="BC130" s="1047"/>
      <c r="BD130" s="1047"/>
      <c r="BE130" s="1048"/>
      <c r="BF130" s="1201">
        <v>10</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504</v>
      </c>
      <c r="X131" s="1209"/>
      <c r="Y131" s="1209"/>
      <c r="Z131" s="1210"/>
      <c r="AA131" s="1102">
        <v>4895805</v>
      </c>
      <c r="AB131" s="1081"/>
      <c r="AC131" s="1081"/>
      <c r="AD131" s="1081"/>
      <c r="AE131" s="1082"/>
      <c r="AF131" s="1080">
        <v>4897399</v>
      </c>
      <c r="AG131" s="1081"/>
      <c r="AH131" s="1081"/>
      <c r="AI131" s="1081"/>
      <c r="AJ131" s="1082"/>
      <c r="AK131" s="1080">
        <v>5079135</v>
      </c>
      <c r="AL131" s="1081"/>
      <c r="AM131" s="1081"/>
      <c r="AN131" s="1081"/>
      <c r="AO131" s="1082"/>
      <c r="AP131" s="1211"/>
      <c r="AQ131" s="1212"/>
      <c r="AR131" s="1212"/>
      <c r="AS131" s="1212"/>
      <c r="AT131" s="1213"/>
      <c r="AU131" s="286"/>
      <c r="AV131" s="286"/>
      <c r="AW131" s="286"/>
      <c r="AX131" s="1183" t="s">
        <v>505</v>
      </c>
      <c r="AY131" s="1134"/>
      <c r="AZ131" s="1134"/>
      <c r="BA131" s="1134"/>
      <c r="BB131" s="1134"/>
      <c r="BC131" s="1134"/>
      <c r="BD131" s="1134"/>
      <c r="BE131" s="1135"/>
      <c r="BF131" s="1184">
        <v>15.8</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0" t="s">
        <v>506</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507</v>
      </c>
      <c r="W132" s="1194"/>
      <c r="X132" s="1194"/>
      <c r="Y132" s="1194"/>
      <c r="Z132" s="1195"/>
      <c r="AA132" s="1196">
        <v>10.058876939999999</v>
      </c>
      <c r="AB132" s="1197"/>
      <c r="AC132" s="1197"/>
      <c r="AD132" s="1197"/>
      <c r="AE132" s="1198"/>
      <c r="AF132" s="1199">
        <v>10.42651416</v>
      </c>
      <c r="AG132" s="1197"/>
      <c r="AH132" s="1197"/>
      <c r="AI132" s="1197"/>
      <c r="AJ132" s="1198"/>
      <c r="AK132" s="1199">
        <v>9.7477031029999992</v>
      </c>
      <c r="AL132" s="1197"/>
      <c r="AM132" s="1197"/>
      <c r="AN132" s="1197"/>
      <c r="AO132" s="1198"/>
      <c r="AP132" s="1096"/>
      <c r="AQ132" s="1097"/>
      <c r="AR132" s="1097"/>
      <c r="AS132" s="1097"/>
      <c r="AT132" s="120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508</v>
      </c>
      <c r="W133" s="1177"/>
      <c r="X133" s="1177"/>
      <c r="Y133" s="1177"/>
      <c r="Z133" s="1178"/>
      <c r="AA133" s="1179">
        <v>9.4</v>
      </c>
      <c r="AB133" s="1180"/>
      <c r="AC133" s="1180"/>
      <c r="AD133" s="1180"/>
      <c r="AE133" s="1181"/>
      <c r="AF133" s="1179">
        <v>9.8000000000000007</v>
      </c>
      <c r="AG133" s="1180"/>
      <c r="AH133" s="1180"/>
      <c r="AI133" s="1180"/>
      <c r="AJ133" s="1181"/>
      <c r="AK133" s="1179">
        <v>10</v>
      </c>
      <c r="AL133" s="1180"/>
      <c r="AM133" s="1180"/>
      <c r="AN133" s="1180"/>
      <c r="AO133" s="1181"/>
      <c r="AP133" s="1126"/>
      <c r="AQ133" s="1127"/>
      <c r="AR133" s="1127"/>
      <c r="AS133" s="1127"/>
      <c r="AT133" s="118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fFsMQW5g7MYQyZHkiNDMLYXHQctr2ahkdGBthMRyiodC9pE1NO1urnG62i3ZKlmLG5m/6RqKuWwXOa/fJ+/vQ==" saltValue="Pdn5Tq1PREQjTNWwtG07b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M55"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0gH8T+Nd9N9NjZbipnlpxC5aYppmz1+GNMKScmU/g90N62BXQnRLqZutNZ11MVe30ltD1zkfMsbaZXcc8Z38g==" saltValue="LDsMeazf2pK0ccuAaAsd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XUyrHMCJhhGZEe9RBBCBWZNLk2cnQK/ei9gzPJ57996VCjRkBiZmaQJYRDRc8ES3DEbnpXB2+Eh0/jgoUZ1HA==" saltValue="XyUfwNNF8K9+dqFZZxYk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7"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4"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5"/>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6" t="s">
        <v>517</v>
      </c>
      <c r="AL9" s="1217"/>
      <c r="AM9" s="1217"/>
      <c r="AN9" s="1218"/>
      <c r="AO9" s="314">
        <v>1733851</v>
      </c>
      <c r="AP9" s="314">
        <v>115915</v>
      </c>
      <c r="AQ9" s="315">
        <v>100177</v>
      </c>
      <c r="AR9" s="316">
        <v>15.7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6" t="s">
        <v>518</v>
      </c>
      <c r="AL10" s="1217"/>
      <c r="AM10" s="1217"/>
      <c r="AN10" s="1218"/>
      <c r="AO10" s="317">
        <v>243586</v>
      </c>
      <c r="AP10" s="317">
        <v>16285</v>
      </c>
      <c r="AQ10" s="318">
        <v>9943</v>
      </c>
      <c r="AR10" s="319">
        <v>63.8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6" t="s">
        <v>519</v>
      </c>
      <c r="AL11" s="1217"/>
      <c r="AM11" s="1217"/>
      <c r="AN11" s="1218"/>
      <c r="AO11" s="317">
        <v>1320</v>
      </c>
      <c r="AP11" s="317">
        <v>88</v>
      </c>
      <c r="AQ11" s="318">
        <v>1487</v>
      </c>
      <c r="AR11" s="319">
        <v>-94.1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6" t="s">
        <v>520</v>
      </c>
      <c r="AL12" s="1217"/>
      <c r="AM12" s="1217"/>
      <c r="AN12" s="1218"/>
      <c r="AO12" s="317" t="s">
        <v>521</v>
      </c>
      <c r="AP12" s="317" t="s">
        <v>521</v>
      </c>
      <c r="AQ12" s="318">
        <v>23</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6" t="s">
        <v>522</v>
      </c>
      <c r="AL13" s="1217"/>
      <c r="AM13" s="1217"/>
      <c r="AN13" s="1218"/>
      <c r="AO13" s="317">
        <v>124052</v>
      </c>
      <c r="AP13" s="317">
        <v>8293</v>
      </c>
      <c r="AQ13" s="318">
        <v>4025</v>
      </c>
      <c r="AR13" s="319">
        <v>106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6" t="s">
        <v>523</v>
      </c>
      <c r="AL14" s="1217"/>
      <c r="AM14" s="1217"/>
      <c r="AN14" s="1218"/>
      <c r="AO14" s="317">
        <v>58884</v>
      </c>
      <c r="AP14" s="317">
        <v>3937</v>
      </c>
      <c r="AQ14" s="318">
        <v>2366</v>
      </c>
      <c r="AR14" s="319">
        <v>66.400000000000006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2" t="s">
        <v>524</v>
      </c>
      <c r="AL15" s="1223"/>
      <c r="AM15" s="1223"/>
      <c r="AN15" s="1224"/>
      <c r="AO15" s="317">
        <v>-158651</v>
      </c>
      <c r="AP15" s="317">
        <v>-10606</v>
      </c>
      <c r="AQ15" s="318">
        <v>-7732</v>
      </c>
      <c r="AR15" s="319">
        <v>37.200000000000003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2" t="s">
        <v>188</v>
      </c>
      <c r="AL16" s="1223"/>
      <c r="AM16" s="1223"/>
      <c r="AN16" s="1224"/>
      <c r="AO16" s="317">
        <v>2003042</v>
      </c>
      <c r="AP16" s="317">
        <v>133911</v>
      </c>
      <c r="AQ16" s="318">
        <v>110288</v>
      </c>
      <c r="AR16" s="319">
        <v>21.4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5" t="s">
        <v>529</v>
      </c>
      <c r="AL21" s="1226"/>
      <c r="AM21" s="1226"/>
      <c r="AN21" s="1227"/>
      <c r="AO21" s="330">
        <v>11.57</v>
      </c>
      <c r="AP21" s="331">
        <v>10.26</v>
      </c>
      <c r="AQ21" s="332">
        <v>1.31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5" t="s">
        <v>530</v>
      </c>
      <c r="AL22" s="1226"/>
      <c r="AM22" s="1226"/>
      <c r="AN22" s="1227"/>
      <c r="AO22" s="335">
        <v>96.5</v>
      </c>
      <c r="AP22" s="336">
        <v>97.6</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4"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5"/>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534</v>
      </c>
      <c r="AL32" s="1220"/>
      <c r="AM32" s="1220"/>
      <c r="AN32" s="1221"/>
      <c r="AO32" s="345">
        <v>1162850</v>
      </c>
      <c r="AP32" s="345">
        <v>77741</v>
      </c>
      <c r="AQ32" s="346">
        <v>68741</v>
      </c>
      <c r="AR32" s="347">
        <v>13.1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535</v>
      </c>
      <c r="AL33" s="1220"/>
      <c r="AM33" s="1220"/>
      <c r="AN33" s="1221"/>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536</v>
      </c>
      <c r="AL34" s="1220"/>
      <c r="AM34" s="1220"/>
      <c r="AN34" s="1221"/>
      <c r="AO34" s="345" t="s">
        <v>521</v>
      </c>
      <c r="AP34" s="345" t="s">
        <v>521</v>
      </c>
      <c r="AQ34" s="346">
        <v>1</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537</v>
      </c>
      <c r="AL35" s="1220"/>
      <c r="AM35" s="1220"/>
      <c r="AN35" s="1221"/>
      <c r="AO35" s="345">
        <v>6960</v>
      </c>
      <c r="AP35" s="345">
        <v>465</v>
      </c>
      <c r="AQ35" s="346">
        <v>17075</v>
      </c>
      <c r="AR35" s="347">
        <v>-97.3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538</v>
      </c>
      <c r="AL36" s="1220"/>
      <c r="AM36" s="1220"/>
      <c r="AN36" s="1221"/>
      <c r="AO36" s="345">
        <v>213163</v>
      </c>
      <c r="AP36" s="345">
        <v>14251</v>
      </c>
      <c r="AQ36" s="346">
        <v>2445</v>
      </c>
      <c r="AR36" s="347">
        <v>482.9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539</v>
      </c>
      <c r="AL37" s="1220"/>
      <c r="AM37" s="1220"/>
      <c r="AN37" s="1221"/>
      <c r="AO37" s="345">
        <v>8506</v>
      </c>
      <c r="AP37" s="345">
        <v>569</v>
      </c>
      <c r="AQ37" s="346">
        <v>621</v>
      </c>
      <c r="AR37" s="347">
        <v>-8.4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8" t="s">
        <v>540</v>
      </c>
      <c r="AL38" s="1229"/>
      <c r="AM38" s="1229"/>
      <c r="AN38" s="1230"/>
      <c r="AO38" s="348">
        <v>113</v>
      </c>
      <c r="AP38" s="348">
        <v>8</v>
      </c>
      <c r="AQ38" s="349">
        <v>4</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8" t="s">
        <v>541</v>
      </c>
      <c r="AL39" s="1229"/>
      <c r="AM39" s="1229"/>
      <c r="AN39" s="1230"/>
      <c r="AO39" s="345">
        <v>-58704</v>
      </c>
      <c r="AP39" s="345">
        <v>-3925</v>
      </c>
      <c r="AQ39" s="346">
        <v>-4161</v>
      </c>
      <c r="AR39" s="347">
        <v>-5.7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542</v>
      </c>
      <c r="AL40" s="1220"/>
      <c r="AM40" s="1220"/>
      <c r="AN40" s="1221"/>
      <c r="AO40" s="345">
        <v>-837789</v>
      </c>
      <c r="AP40" s="345">
        <v>-56009</v>
      </c>
      <c r="AQ40" s="346">
        <v>-59663</v>
      </c>
      <c r="AR40" s="347">
        <v>-6.1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1" t="s">
        <v>300</v>
      </c>
      <c r="AL41" s="1232"/>
      <c r="AM41" s="1232"/>
      <c r="AN41" s="1233"/>
      <c r="AO41" s="345">
        <v>495099</v>
      </c>
      <c r="AP41" s="345">
        <v>33099</v>
      </c>
      <c r="AQ41" s="346">
        <v>25063</v>
      </c>
      <c r="AR41" s="347">
        <v>32.1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4" t="s">
        <v>512</v>
      </c>
      <c r="AN49" s="1236" t="s">
        <v>546</v>
      </c>
      <c r="AO49" s="1237"/>
      <c r="AP49" s="1237"/>
      <c r="AQ49" s="1237"/>
      <c r="AR49" s="123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5"/>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992870</v>
      </c>
      <c r="AN51" s="367">
        <v>62351</v>
      </c>
      <c r="AO51" s="368">
        <v>-52.2</v>
      </c>
      <c r="AP51" s="369">
        <v>83280</v>
      </c>
      <c r="AQ51" s="370">
        <v>-2.5</v>
      </c>
      <c r="AR51" s="371">
        <v>-49.7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460163</v>
      </c>
      <c r="AN52" s="375">
        <v>28897</v>
      </c>
      <c r="AO52" s="376">
        <v>-42.1</v>
      </c>
      <c r="AP52" s="377">
        <v>43123</v>
      </c>
      <c r="AQ52" s="378">
        <v>-2.8</v>
      </c>
      <c r="AR52" s="379">
        <v>-39.299999999999997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728668</v>
      </c>
      <c r="AN53" s="367">
        <v>46468</v>
      </c>
      <c r="AO53" s="368">
        <v>-25.5</v>
      </c>
      <c r="AP53" s="369">
        <v>88968</v>
      </c>
      <c r="AQ53" s="370">
        <v>6.8</v>
      </c>
      <c r="AR53" s="371">
        <v>-32.299999999999997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458278</v>
      </c>
      <c r="AN54" s="375">
        <v>29225</v>
      </c>
      <c r="AO54" s="376">
        <v>1.1000000000000001</v>
      </c>
      <c r="AP54" s="377">
        <v>45482</v>
      </c>
      <c r="AQ54" s="378">
        <v>5.5</v>
      </c>
      <c r="AR54" s="379">
        <v>-4.4000000000000004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1750639</v>
      </c>
      <c r="AN55" s="367">
        <v>113405</v>
      </c>
      <c r="AO55" s="368">
        <v>144</v>
      </c>
      <c r="AP55" s="369">
        <v>85173</v>
      </c>
      <c r="AQ55" s="370">
        <v>-4.3</v>
      </c>
      <c r="AR55" s="371">
        <v>148.30000000000001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1387250</v>
      </c>
      <c r="AN56" s="375">
        <v>89865</v>
      </c>
      <c r="AO56" s="376">
        <v>207.5</v>
      </c>
      <c r="AP56" s="377">
        <v>43913</v>
      </c>
      <c r="AQ56" s="378">
        <v>-3.4</v>
      </c>
      <c r="AR56" s="379">
        <v>210.9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1069477</v>
      </c>
      <c r="AN57" s="367">
        <v>70472</v>
      </c>
      <c r="AO57" s="368">
        <v>-37.9</v>
      </c>
      <c r="AP57" s="369">
        <v>94081</v>
      </c>
      <c r="AQ57" s="370">
        <v>10.5</v>
      </c>
      <c r="AR57" s="371">
        <v>-48.4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595159</v>
      </c>
      <c r="AN58" s="375">
        <v>39217</v>
      </c>
      <c r="AO58" s="376">
        <v>-56.4</v>
      </c>
      <c r="AP58" s="377">
        <v>48949</v>
      </c>
      <c r="AQ58" s="378">
        <v>11.5</v>
      </c>
      <c r="AR58" s="379">
        <v>-67.900000000000006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1221420</v>
      </c>
      <c r="AN59" s="367">
        <v>81657</v>
      </c>
      <c r="AO59" s="368">
        <v>15.9</v>
      </c>
      <c r="AP59" s="369">
        <v>92632</v>
      </c>
      <c r="AQ59" s="370">
        <v>-1.5</v>
      </c>
      <c r="AR59" s="371">
        <v>17.399999999999999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497162</v>
      </c>
      <c r="AN60" s="375">
        <v>33237</v>
      </c>
      <c r="AO60" s="376">
        <v>-15.2</v>
      </c>
      <c r="AP60" s="377">
        <v>47978</v>
      </c>
      <c r="AQ60" s="378">
        <v>-2</v>
      </c>
      <c r="AR60" s="379">
        <v>-13.2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1152615</v>
      </c>
      <c r="AN61" s="382">
        <v>74871</v>
      </c>
      <c r="AO61" s="383">
        <v>8.9</v>
      </c>
      <c r="AP61" s="384">
        <v>88827</v>
      </c>
      <c r="AQ61" s="385">
        <v>1.8</v>
      </c>
      <c r="AR61" s="371">
        <v>7.1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679602</v>
      </c>
      <c r="AN62" s="375">
        <v>44088</v>
      </c>
      <c r="AO62" s="376">
        <v>19</v>
      </c>
      <c r="AP62" s="377">
        <v>45889</v>
      </c>
      <c r="AQ62" s="378">
        <v>1.8</v>
      </c>
      <c r="AR62" s="379">
        <v>17.2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JKzcf9NnOGe0t2qazFuRZ1jIFmt9pU3SDW7V87pbJ412seqkR9m+fpVfr87pFw//6mS/INuFuJ0GKipX4E+Vw==" saltValue="i8pd7TAsgWG9S83mAuRKy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2"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1" spans="125:125" ht="13.5" hidden="1" customHeight="1" x14ac:dyDescent="0.15">
      <c r="DU121" s="292"/>
    </row>
  </sheetData>
  <sheetProtection algorithmName="SHA-512" hashValue="gi0cGSIdWQpRqC6P1LT7bHghfKujVGybwPgmUVhsI6Jh+69hCg+wsie1YxV4vdGb3oXNRcdLLZQF2ucodLs3kw==" saltValue="PjsQlSrIqwP1fgQUMzPB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Yj6NipMJK7WQ4wMxncKbEf13ZnqV977Oa60HjQdlPqFlZS0acvgaP/bCSRlOFoUo8DD5QUQl7eJKysWuzAcQ5Q==" saltValue="MeH4AXkmzJEdxKmSYEau2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G31"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9" t="s">
        <v>3</v>
      </c>
      <c r="D47" s="1239"/>
      <c r="E47" s="1240"/>
      <c r="F47" s="11">
        <v>26.73</v>
      </c>
      <c r="G47" s="12">
        <v>31.01</v>
      </c>
      <c r="H47" s="12">
        <v>30.72</v>
      </c>
      <c r="I47" s="12">
        <v>28.68</v>
      </c>
      <c r="J47" s="13">
        <v>22.99</v>
      </c>
    </row>
    <row r="48" spans="2:10" ht="57.75" customHeight="1" x14ac:dyDescent="0.15">
      <c r="B48" s="14"/>
      <c r="C48" s="1241" t="s">
        <v>4</v>
      </c>
      <c r="D48" s="1241"/>
      <c r="E48" s="1242"/>
      <c r="F48" s="15">
        <v>3.66</v>
      </c>
      <c r="G48" s="16">
        <v>4.43</v>
      </c>
      <c r="H48" s="16">
        <v>5.29</v>
      </c>
      <c r="I48" s="16">
        <v>1.79</v>
      </c>
      <c r="J48" s="17">
        <v>4.6900000000000004</v>
      </c>
    </row>
    <row r="49" spans="2:10" ht="57.75" customHeight="1" thickBot="1" x14ac:dyDescent="0.2">
      <c r="B49" s="18"/>
      <c r="C49" s="1243" t="s">
        <v>5</v>
      </c>
      <c r="D49" s="1243"/>
      <c r="E49" s="1244"/>
      <c r="F49" s="19">
        <v>1.76</v>
      </c>
      <c r="G49" s="20">
        <v>5.44</v>
      </c>
      <c r="H49" s="20">
        <v>0.47</v>
      </c>
      <c r="I49" s="20" t="s">
        <v>567</v>
      </c>
      <c r="J49" s="21" t="s">
        <v>568</v>
      </c>
    </row>
    <row r="50" spans="2:10" ht="13.5" customHeight="1" x14ac:dyDescent="0.15"/>
  </sheetData>
  <sheetProtection algorithmName="SHA-512" hashValue="m4DoVGy5NfNnt05QKJKyUkH6bN7O+3oXhX+5Yd5vhAkcXsIVCzkZCQwGbYVh7bx1S1iI0HnFCcCOXlzl+Xe4Hw==" saltValue="RCo2kbTV1wXF7+z0+6br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濱脇 龍郎</cp:lastModifiedBy>
  <cp:lastPrinted>2022-09-07T05:51:08Z</cp:lastPrinted>
  <dcterms:created xsi:type="dcterms:W3CDTF">2022-02-02T07:36:22Z</dcterms:created>
  <dcterms:modified xsi:type="dcterms:W3CDTF">2022-09-13T05:57:21Z</dcterms:modified>
  <cp:category/>
</cp:coreProperties>
</file>