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2\共有（原田）nj300072\42 普通会計決算統計総括\Ｒ２\36 【国照会】令和元年度財政状況資料集の作成及び提出について\13 起案時添付用←係員チェック済みのものはこちらへ。\"/>
    </mc:Choice>
  </mc:AlternateContent>
  <bookViews>
    <workbookView xWindow="0" yWindow="0" windowWidth="20490" windowHeight="7245" tabRatio="91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C37" i="10"/>
  <c r="CO36" i="10"/>
  <c r="BE36" i="10"/>
  <c r="AM36" i="10"/>
  <c r="C36" i="10"/>
  <c r="BE35"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U37" i="10" l="1"/>
  <c r="AM34" i="10" l="1"/>
  <c r="BE34" i="10" s="1"/>
  <c r="BW34" i="10" l="1"/>
  <c r="BW35" i="10" s="1"/>
  <c r="BW36" i="10" s="1"/>
  <c r="BW37" i="10" s="1"/>
  <c r="BW38" i="10" s="1"/>
  <c r="BW39" i="10" s="1"/>
  <c r="CO34" i="10" l="1"/>
  <c r="CO35" i="10" s="1"/>
</calcChain>
</file>

<file path=xl/sharedStrings.xml><?xml version="1.0" encoding="utf-8"?>
<sst xmlns="http://schemas.openxmlformats.org/spreadsheetml/2006/main" count="1088" uniqueCount="613">
  <si>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</si>
  <si>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</si>
  <si>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</si>
  <si>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</si>
  <si>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</si>
  <si>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</si>
  <si>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</si>
  <si>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</si>
  <si>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</si>
  <si>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</si>
  <si>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</si>
  <si>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</si>
  <si>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</si>
  <si>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</si>
  <si>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</si>
  <si>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</si>
  <si>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</si>
  <si>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</si>
  <si>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</si>
  <si>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</si>
  <si>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</si>
  <si>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</si>
  <si>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</si>
  <si>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</si>
  <si>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</si>
  <si>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</si>
  <si>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</si>
  <si>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</si>
  <si>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</si>
  <si>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</si>
  <si>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</si>
  <si>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</si>
  <si>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</si>
  <si>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</si>
  <si>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</si>
  <si>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</si>
  <si>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</si>
  <si>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</si>
  <si>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</si>
  <si>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</si>
  <si>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</si>
  <si>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</si>
  <si>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</si>
  <si>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</si>
  <si>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</si>
  <si>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</si>
  <si>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</si>
  <si>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</si>
  <si>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</si>
  <si>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</si>
  <si>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</si>
  <si>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</si>
  <si>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</si>
  <si>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</si>
  <si>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</si>
  <si>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</si>
  <si>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</si>
  <si>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</si>
  <si>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</si>
  <si>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</si>
  <si>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</si>
  <si>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</si>
  <si>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</si>
  <si>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</si>
  <si>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</si>
  <si>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</si>
  <si>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</si>
  <si>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</si>
  <si>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</si>
  <si>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</si>
  <si>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</si>
  <si>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</si>
  <si>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</si>
  <si>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</si>
  <si>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</si>
  <si>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</si>
  <si>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</si>
  <si>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</si>
  <si>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</si>
  <si>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</si>
  <si>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</si>
  <si>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</si>
  <si>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</si>
  <si>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</si>
  <si>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</si>
  <si>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</si>
  <si>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</si>
  <si>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</si>
  <si>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</si>
  <si>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</si>
  <si>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</si>
  <si>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</si>
  <si>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</si>
  <si>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</si>
  <si>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</si>
  <si>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</si>
  <si>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</si>
  <si>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</si>
  <si>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西之表市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</si>
  <si>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</si>
  <si>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</si>
  <si>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</si>
  <si>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</si>
  <si>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</si>
  <si>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</si>
  <si>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</si>
  <si>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</si>
  <si>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</si>
  <si>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</si>
  <si>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</si>
  <si>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</si>
  <si>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</si>
  <si>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</si>
  <si>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</si>
  <si>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</si>
  <si>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</si>
  <si>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</si>
  <si>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</si>
  <si>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</si>
  <si>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</si>
  <si>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</si>
  <si>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</si>
  <si>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</si>
  <si>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</si>
  <si>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</si>
  <si>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</si>
  <si>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</si>
  <si>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</si>
  <si>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</si>
  <si>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</si>
  <si>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</si>
  <si>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</si>
  <si>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</si>
  <si>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</si>
  <si>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</si>
  <si>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</si>
  <si>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</si>
  <si>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</si>
  <si>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</si>
  <si>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</si>
  <si>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</si>
  <si>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</si>
  <si>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</si>
  <si>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</si>
  <si>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</si>
  <si>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</si>
  <si>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</si>
  <si>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</si>
  <si>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</si>
  <si>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</si>
  <si>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</si>
  <si>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</si>
  <si>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</si>
  <si>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</si>
  <si>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</si>
  <si>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</si>
  <si>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</si>
  <si>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</si>
  <si>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</si>
  <si>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</si>
  <si>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</si>
  <si>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</si>
  <si>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</si>
  <si>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</si>
  <si>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</si>
  <si>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</si>
  <si>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</si>
  <si>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</si>
  <si>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</si>
  <si>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</si>
  <si>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</si>
  <si>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</si>
  <si>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</si>
  <si>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</si>
  <si>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</si>
  <si>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</si>
  <si>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</si>
  <si>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</si>
  <si>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</si>
  <si>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</si>
  <si>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</si>
  <si>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</si>
  <si>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</si>
  <si>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</si>
  <si>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</si>
  <si>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</si>
  <si>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</si>
  <si>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</si>
  <si>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</si>
  <si>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</si>
  <si>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</si>
  <si>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</si>
  <si>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</si>
  <si>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</si>
  <si>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</si>
  <si>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</si>
  <si>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</si>
  <si>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</si>
  <si>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</si>
  <si>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</si>
  <si>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</si>
  <si>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</si>
  <si>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</si>
  <si>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</si>
  <si>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</si>
  <si>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</si>
  <si>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</si>
  <si>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</si>
  <si>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</si>
  <si>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</si>
  <si>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</si>
  <si>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</si>
  <si>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</si>
  <si>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鹿児島県西之表市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</si>
  <si>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</si>
  <si>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</si>
  <si>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</si>
  <si>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</si>
  <si>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</si>
  <si>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</si>
  <si>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</si>
  <si>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</si>
  <si>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</si>
  <si>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</si>
  <si>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</si>
  <si>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</si>
  <si>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</si>
  <si>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</si>
  <si>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</si>
  <si>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</si>
  <si>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</si>
  <si>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</si>
  <si>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</si>
  <si>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</si>
  <si>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</si>
  <si>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</si>
  <si>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</si>
  <si>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</si>
  <si>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</si>
  <si>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</si>
  <si>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</si>
  <si>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</si>
  <si>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</si>
  <si>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</si>
  <si>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</si>
  <si>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</si>
  <si>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</si>
  <si>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</si>
  <si>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</si>
  <si>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</si>
  <si>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</si>
  <si>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</si>
  <si>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</si>
  <si>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</si>
  <si>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</si>
  <si>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</si>
  <si>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</si>
  <si>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</si>
  <si>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</si>
  <si>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</si>
  <si>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</si>
  <si>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</si>
  <si>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</si>
  <si>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</si>
  <si>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</si>
  <si>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</si>
  <si>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</si>
  <si>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</si>
  <si>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</si>
  <si>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</si>
  <si>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</si>
  <si>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</si>
  <si>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</si>
  <si>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</si>
  <si>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</si>
  <si>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</si>
  <si>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</si>
  <si>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</si>
  <si>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</si>
  <si>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</si>
  <si>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</si>
  <si>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</si>
  <si>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</si>
  <si>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</si>
  <si>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</si>
  <si>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</si>
  <si>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</si>
  <si>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</si>
  <si>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</si>
  <si>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</si>
  <si>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</si>
  <si>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</si>
  <si>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</si>
  <si>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</si>
  <si>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</si>
  <si>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</si>
  <si>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</si>
  <si>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</si>
  <si>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</si>
  <si>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</si>
  <si>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</si>
  <si>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</si>
  <si>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</si>
  <si>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</si>
  <si>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</si>
  <si>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</si>
  <si>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</si>
  <si>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</si>
  <si>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</si>
  <si>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</si>
  <si>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</si>
  <si>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</si>
  <si>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</si>
  <si>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</si>
  <si>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</si>
  <si>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</si>
  <si>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</si>
  <si>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</si>
  <si>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</si>
  <si>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</si>
  <si>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</si>
  <si>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</si>
  <si>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</si>
  <si>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</si>
  <si>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</si>
  <si>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</si>
  <si>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</si>
  <si>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</si>
  <si>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</si>
  <si>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</si>
  <si>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</si>
  <si>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</si>
  <si>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</si>
  <si>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</si>
  <si>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</si>
  <si>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その他</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</si>
  <si>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</si>
  <si>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</si>
  <si>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</si>
  <si>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</si>
  <si>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</si>
  <si>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</si>
  <si>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</si>
  <si>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</si>
  <si>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</si>
  <si>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</si>
  <si>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</si>
  <si>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</si>
  <si>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</si>
  <si>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</si>
  <si>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</si>
  <si>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</si>
  <si>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</si>
  <si>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</si>
  <si>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</si>
  <si>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</si>
  <si>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</si>
  <si>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</si>
  <si>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</si>
  <si>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</si>
  <si>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</si>
  <si>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</si>
  <si>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</si>
  <si>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</si>
  <si>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</si>
  <si>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</si>
  <si>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</si>
  <si>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鹿児島県西之表市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</si>
  <si>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</si>
  <si>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</si>
  <si>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</si>
  <si>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</si>
  <si>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</si>
  <si>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</si>
  <si>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</si>
  <si>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</si>
  <si>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</si>
  <si>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</si>
  <si>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</si>
  <si>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</si>
  <si>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</si>
  <si>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</si>
  <si>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</si>
  <si>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</si>
  <si>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</si>
  <si>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</si>
  <si>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</si>
  <si>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</si>
  <si>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</si>
  <si>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</si>
  <si>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</si>
  <si>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</si>
  <si>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</si>
  <si>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</si>
  <si>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</si>
  <si>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</si>
  <si>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</si>
  <si>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</si>
  <si>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</si>
  <si>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</si>
  <si>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</si>
  <si>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</si>
  <si>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</si>
  <si>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</si>
  <si>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交通災害共済事業特別会計</t>
    <phoneticPr fontId="5"/>
  </si>
  <si>
    <t>西之表市水道事業会計</t>
    <phoneticPr fontId="5"/>
  </si>
  <si>
    <t>法適用企業</t>
    <phoneticPr fontId="5"/>
  </si>
  <si>
    <t>西之表市地方卸売市場特別会計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</si>
  <si>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</si>
  <si>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</si>
  <si>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</si>
  <si>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</si>
  <si>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</si>
  <si>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</si>
  <si>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</si>
  <si>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</si>
  <si>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</si>
  <si>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</si>
  <si>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</si>
  <si>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</si>
  <si>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</si>
  <si>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</si>
  <si>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</si>
  <si>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</si>
  <si>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</si>
  <si>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</si>
  <si>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</si>
  <si>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</si>
  <si>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</si>
  <si>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</si>
  <si>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</si>
  <si>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</si>
  <si>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</si>
  <si>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</si>
  <si>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</si>
  <si>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</si>
  <si>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</si>
  <si>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</si>
  <si>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</si>
  <si>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</si>
  <si>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</si>
  <si>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</si>
  <si>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</si>
  <si>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</si>
  <si>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</si>
  <si>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</si>
  <si>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</si>
  <si>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</si>
  <si>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</si>
  <si>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</si>
  <si>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</si>
  <si>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</si>
  <si>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</si>
  <si>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</si>
  <si>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</si>
  <si>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</si>
  <si>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</si>
  <si>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</si>
  <si>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</si>
  <si>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</si>
  <si>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</si>
  <si>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</si>
  <si>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</si>
  <si>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</si>
  <si>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</si>
  <si>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</si>
  <si>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</si>
  <si>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</si>
  <si>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</si>
  <si>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</si>
  <si>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</si>
  <si>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</si>
  <si>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</si>
  <si>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</si>
  <si>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</si>
  <si>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</si>
  <si>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</si>
  <si>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</si>
  <si>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</si>
  <si>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</si>
  <si>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</si>
  <si>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</si>
  <si>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</si>
  <si>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</si>
  <si>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</si>
  <si>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</si>
  <si>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</si>
  <si>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</si>
  <si>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</si>
  <si>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</si>
  <si>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</si>
  <si>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</si>
  <si>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</si>
  <si>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</si>
  <si>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</si>
  <si>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</si>
  <si>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</si>
  <si>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</si>
  <si>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</si>
  <si>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</si>
  <si>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</si>
  <si>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</si>
  <si>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</si>
  <si>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</si>
  <si>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</si>
  <si>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</si>
  <si>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</si>
  <si>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</si>
  <si>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</si>
  <si>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</si>
  <si>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</si>
  <si>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</si>
  <si>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</si>
  <si>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</si>
  <si>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</si>
  <si>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</si>
  <si>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</si>
  <si>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</si>
  <si>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</si>
  <si>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</si>
  <si>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</si>
  <si>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</si>
  <si>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</si>
  <si>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</si>
  <si>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</si>
  <si>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</si>
  <si>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</si>
  <si>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</si>
  <si>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</si>
  <si>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</si>
  <si>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</si>
  <si>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</si>
  <si>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</si>
  <si>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</si>
  <si>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</si>
  <si>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</si>
  <si>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</si>
  <si>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</si>
  <si>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</si>
  <si>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</si>
  <si>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</si>
  <si>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</si>
  <si>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</si>
  <si>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</si>
  <si>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</si>
  <si>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</si>
  <si>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</si>
  <si>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</si>
  <si>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</si>
  <si>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</si>
  <si>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</si>
  <si>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</si>
  <si>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</si>
  <si>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</si>
  <si>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</si>
  <si>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</si>
  <si>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</si>
  <si>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</si>
  <si>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5.33</t>
  </si>
  <si>
    <t>西之表市水道事業会計</t>
  </si>
  <si>
    <t>一般会計</t>
  </si>
  <si>
    <t>国民健康保険特別会計</t>
  </si>
  <si>
    <t>介護保険特別会計</t>
  </si>
  <si>
    <t>後期高齢者医療保険特別会計</t>
  </si>
  <si>
    <t>交通災害共済事業特別会計</t>
  </si>
  <si>
    <t>西之表市地方卸売市場特別会計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</si>
  <si>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</si>
  <si>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</si>
  <si>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</si>
  <si>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</si>
  <si>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</si>
  <si>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</si>
  <si>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</si>
  <si>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</si>
  <si>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</si>
  <si>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種子島地区広域事務組合</t>
    <rPh sb="0" eb="3">
      <t>タネガシマ</t>
    </rPh>
    <rPh sb="3" eb="5">
      <t>チク</t>
    </rPh>
    <rPh sb="5" eb="7">
      <t>コウイキ</t>
    </rPh>
    <rPh sb="7" eb="9">
      <t>ジム</t>
    </rPh>
    <rPh sb="9" eb="11">
      <t>クミアイ</t>
    </rPh>
    <phoneticPr fontId="2"/>
  </si>
  <si>
    <t>熊毛地区消防組合</t>
    <rPh sb="0" eb="2">
      <t>クマゲ</t>
    </rPh>
    <rPh sb="2" eb="4">
      <t>チク</t>
    </rPh>
    <rPh sb="4" eb="6">
      <t>ショウボウ</t>
    </rPh>
    <rPh sb="6" eb="8">
      <t>クミアイ</t>
    </rPh>
    <phoneticPr fontId="2"/>
  </si>
  <si>
    <t>鹿児島県後期高齢者医療広域連合（一般）</t>
    <rPh sb="0" eb="4">
      <t>カゴシマケン</t>
    </rPh>
    <rPh sb="4" eb="6">
      <t>コウキ</t>
    </rPh>
    <rPh sb="6" eb="8">
      <t>コウレイ</t>
    </rPh>
    <rPh sb="8" eb="9">
      <t>シャ</t>
    </rPh>
    <rPh sb="9" eb="11">
      <t>イリョウ</t>
    </rPh>
    <rPh sb="11" eb="13">
      <t>コウイキ</t>
    </rPh>
    <rPh sb="13" eb="15">
      <t>レンゴウ</t>
    </rPh>
    <rPh sb="16" eb="18">
      <t>イッパン</t>
    </rPh>
    <phoneticPr fontId="2"/>
  </si>
  <si>
    <t>鹿児島県後期高齢者医療広域連合（特別）</t>
    <rPh sb="0" eb="4">
      <t>カゴシマケン</t>
    </rPh>
    <rPh sb="4" eb="6">
      <t>コウキ</t>
    </rPh>
    <rPh sb="6" eb="9">
      <t>コウレイシャ</t>
    </rPh>
    <rPh sb="9" eb="11">
      <t>イリョウ</t>
    </rPh>
    <rPh sb="11" eb="13">
      <t>コウイキ</t>
    </rPh>
    <rPh sb="13" eb="15">
      <t>レンゴウ</t>
    </rPh>
    <rPh sb="16" eb="18">
      <t>トクベツ</t>
    </rPh>
    <phoneticPr fontId="2"/>
  </si>
  <si>
    <t>鹿児島県市町村総合事務組合</t>
    <rPh sb="0" eb="4">
      <t>カゴシマケン</t>
    </rPh>
    <rPh sb="4" eb="7">
      <t>シチョウソン</t>
    </rPh>
    <rPh sb="7" eb="9">
      <t>ソウゴウ</t>
    </rPh>
    <rPh sb="9" eb="11">
      <t>ジム</t>
    </rPh>
    <rPh sb="11" eb="13">
      <t>クミアイ</t>
    </rPh>
    <phoneticPr fontId="2"/>
  </si>
  <si>
    <t>種子島産婦人科医院組合</t>
    <rPh sb="0" eb="3">
      <t>タネガシマ</t>
    </rPh>
    <rPh sb="3" eb="7">
      <t>サンフジンカ</t>
    </rPh>
    <rPh sb="7" eb="9">
      <t>イイン</t>
    </rPh>
    <rPh sb="9" eb="11">
      <t>クミアイ</t>
    </rPh>
    <phoneticPr fontId="2"/>
  </si>
  <si>
    <t>種子島空港ターミナル</t>
    <rPh sb="0" eb="3">
      <t>タネガシマ</t>
    </rPh>
    <rPh sb="3" eb="5">
      <t>クウコウ</t>
    </rPh>
    <phoneticPr fontId="2"/>
  </si>
  <si>
    <t>西之表市農業振興公社</t>
    <rPh sb="0" eb="4">
      <t>ニシノオモテシ</t>
    </rPh>
    <rPh sb="4" eb="6">
      <t>ノウギョウ</t>
    </rPh>
    <rPh sb="6" eb="8">
      <t>シンコウ</t>
    </rPh>
    <rPh sb="8" eb="10">
      <t>コウシャ</t>
    </rPh>
    <phoneticPr fontId="2"/>
  </si>
  <si>
    <t>○</t>
    <phoneticPr fontId="2"/>
  </si>
  <si>
    <t>-</t>
    <phoneticPr fontId="2"/>
  </si>
  <si>
    <t>-</t>
    <phoneticPr fontId="2"/>
  </si>
  <si>
    <t>-</t>
    <phoneticPr fontId="2"/>
  </si>
  <si>
    <t>-</t>
    <phoneticPr fontId="2"/>
  </si>
  <si>
    <t>-</t>
    <phoneticPr fontId="2"/>
  </si>
  <si>
    <t>-</t>
    <phoneticPr fontId="2"/>
  </si>
  <si>
    <t>公共施設建設基金</t>
    <rPh sb="0" eb="2">
      <t>コウキョウ</t>
    </rPh>
    <rPh sb="2" eb="4">
      <t>シセツ</t>
    </rPh>
    <rPh sb="4" eb="6">
      <t>ケンセツ</t>
    </rPh>
    <rPh sb="6" eb="8">
      <t>キキン</t>
    </rPh>
    <phoneticPr fontId="5"/>
  </si>
  <si>
    <t>ふるさと応援寄附基金</t>
    <rPh sb="4" eb="6">
      <t>オウエン</t>
    </rPh>
    <rPh sb="6" eb="8">
      <t>キフ</t>
    </rPh>
    <rPh sb="8" eb="10">
      <t>キキン</t>
    </rPh>
    <phoneticPr fontId="5"/>
  </si>
  <si>
    <t>地域振興基金</t>
    <rPh sb="0" eb="2">
      <t>チイキ</t>
    </rPh>
    <rPh sb="2" eb="4">
      <t>シンコウ</t>
    </rPh>
    <rPh sb="4" eb="6">
      <t>キキン</t>
    </rPh>
    <phoneticPr fontId="5"/>
  </si>
  <si>
    <t>西京畑地かんがい施設維持管理基金</t>
    <rPh sb="0" eb="2">
      <t>サイキョウ</t>
    </rPh>
    <rPh sb="2" eb="4">
      <t>ハタチ</t>
    </rPh>
    <rPh sb="8" eb="10">
      <t>シセツ</t>
    </rPh>
    <rPh sb="10" eb="12">
      <t>イジ</t>
    </rPh>
    <rPh sb="12" eb="14">
      <t>カンリ</t>
    </rPh>
    <rPh sb="14" eb="16">
      <t>キキン</t>
    </rPh>
    <phoneticPr fontId="5"/>
  </si>
  <si>
    <t>中山間ふるさと・水と土保全基金</t>
    <rPh sb="0" eb="1">
      <t>チュウ</t>
    </rPh>
    <rPh sb="1" eb="3">
      <t>サンカン</t>
    </rPh>
    <rPh sb="8" eb="9">
      <t>ミズ</t>
    </rPh>
    <rPh sb="10" eb="11">
      <t>ツチ</t>
    </rPh>
    <rPh sb="11" eb="13">
      <t>ホゼン</t>
    </rPh>
    <rPh sb="13" eb="15">
      <t>キキン</t>
    </rPh>
    <phoneticPr fontId="5"/>
  </si>
  <si>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</si>
  <si>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</si>
  <si>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</si>
  <si>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</si>
  <si>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</si>
  <si>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</si>
  <si>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</si>
  <si>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</si>
  <si>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</si>
  <si>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</si>
  <si>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</si>
  <si>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</si>
  <si>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</si>
  <si>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</si>
  <si>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</si>
  <si>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</si>
  <si>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平成26年度から平成27年度にかけて、汚泥再生処理センター整備や防災拠点施設中央公民館改修など大型普通建設事業が重なり、実質公債費比率は、上昇傾向にある。また、近年においては、辺地対策事業債・過疎対策事業債などの交付税算入率が高い地方債を中心に活用しているため将来負担比率は、低下している。交付税算入率の高い地方債の活用と併せて、償還額以上の借入を行わないことで地方債発行を抑制し、さらに既存公共施設の集約化・複合化や除却等を踏まえ、平成28年度に策定した公共施設等総合管理計画と毎年見直しを行う長期振興計画実施計画を連動させ、これまで以上に公債費の適正化に取り組んでいく必要がある。</t>
    <rPh sb="166" eb="168">
      <t>ショウカン</t>
    </rPh>
    <rPh sb="168" eb="169">
      <t>ガク</t>
    </rPh>
    <rPh sb="169" eb="171">
      <t>イジョウ</t>
    </rPh>
    <rPh sb="172" eb="174">
      <t>カリイレ</t>
    </rPh>
    <rPh sb="175" eb="176">
      <t>オコナ</t>
    </rPh>
    <rPh sb="182" eb="185">
      <t>チホウサイ</t>
    </rPh>
    <rPh sb="185" eb="187">
      <t>ハッコウ</t>
    </rPh>
    <rPh sb="188" eb="190">
      <t>ヨクセイ</t>
    </rPh>
    <phoneticPr fontId="5"/>
  </si>
  <si>
    <t>　地方債の新規発行を抑制してることから、将来負担比率が低下している。一方で、平成29年度より類似団体内平均値を下回っているものの、老朽化した施設の修繕等ができていないことから、有形固定資産減価償却率は、上昇傾向にある。今後も、既存公共施設の集約化・複合化や除却等を踏まえ、平成28年度に策定した公共施設等総合管理計画に基づき適正な管理を進めると共に、新発債の抑制と平準化を行う。</t>
    <rPh sb="1" eb="4">
      <t>チホウサイ</t>
    </rPh>
    <rPh sb="5" eb="7">
      <t>シンキ</t>
    </rPh>
    <rPh sb="7" eb="9">
      <t>ハッコウ</t>
    </rPh>
    <rPh sb="10" eb="12">
      <t>ヨクセイ</t>
    </rPh>
    <rPh sb="20" eb="22">
      <t>ショウライ</t>
    </rPh>
    <rPh sb="22" eb="24">
      <t>フタン</t>
    </rPh>
    <rPh sb="24" eb="26">
      <t>ヒリツ</t>
    </rPh>
    <rPh sb="27" eb="29">
      <t>テイカ</t>
    </rPh>
    <rPh sb="34" eb="36">
      <t>イッポウ</t>
    </rPh>
    <rPh sb="65" eb="68">
      <t>ロウキュウカ</t>
    </rPh>
    <rPh sb="70" eb="72">
      <t>シセツ</t>
    </rPh>
    <rPh sb="73" eb="75">
      <t>シュウゼン</t>
    </rPh>
    <rPh sb="75" eb="76">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</si>
</sst>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c:ext xmlns:c16="http://schemas.microsoft.com/office/drawing/2014/chart" uri="{C3380CC4-5D6E-409C-BE32-E72D297353CC}">
              <c16:uniqueId val="{00000000-35E3-4613-BB9B-A5F56A68B4B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130408</c:v>
                </c:pt>
                <c:pt idx="1">
                  <c:v>62351</c:v>
                </c:pt>
                <c:pt idx="2">
                  <c:v>46468</c:v>
                </c:pt>
                <c:pt idx="3">
                  <c:v>113405</c:v>
                </c:pt>
                <c:pt idx="4">
                  <c:v>70472</c:v>
                </c:pt>
              </c:numCache>
            </c:numRef>
          </c:val>
          <c:smooth val="0"/>
          <c:extLst>
            <c:ext xmlns:c16="http://schemas.microsoft.com/office/drawing/2014/chart" uri="{C3380CC4-5D6E-409C-BE32-E72D297353CC}">
              <c16:uniqueId val="{00000001-35E3-4613-BB9B-A5F56A68B4BC}"/>
            </c:ext>
          </c:extLst>
        </c:ser>
        <c:dLbls>
          <c:showLegendKey val="0"/>
          <c:showVal val="0"/>
          <c:showCatName val="0"/>
          <c:showSerName val="0"/>
          <c:showPercent val="0"/>
          <c:showBubbleSize val="0"/>
        </c:dLbls>
        <c:marker val="1"/>
        <c:smooth val="0"/>
        <c:axId val="101655296"/>
        <c:axId val="131501440"/>
      </c:lineChart>
      <c:catAx>
        <c:axId val="1016552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1501440"/>
        <c:crosses val="autoZero"/>
        <c:auto val="1"/>
        <c:lblAlgn val="ctr"/>
        <c:lblOffset val="100"/>
        <c:tickLblSkip val="1"/>
        <c:tickMarkSkip val="1"/>
        <c:noMultiLvlLbl val="0"/>
      </c:catAx>
      <c:valAx>
        <c:axId val="13150144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6552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4.95</c:v>
                </c:pt>
                <c:pt idx="1">
                  <c:v>3.66</c:v>
                </c:pt>
                <c:pt idx="2">
                  <c:v>4.43</c:v>
                </c:pt>
                <c:pt idx="3">
                  <c:v>5.29</c:v>
                </c:pt>
                <c:pt idx="4">
                  <c:v>1.79</c:v>
                </c:pt>
              </c:numCache>
            </c:numRef>
          </c:val>
          <c:extLst>
            <c:ext xmlns:c16="http://schemas.microsoft.com/office/drawing/2014/chart" uri="{C3380CC4-5D6E-409C-BE32-E72D297353CC}">
              <c16:uniqueId val="{00000000-2AFE-4A35-902D-67E00CCCDC4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23.38</c:v>
                </c:pt>
                <c:pt idx="1">
                  <c:v>26.73</c:v>
                </c:pt>
                <c:pt idx="2">
                  <c:v>31.01</c:v>
                </c:pt>
                <c:pt idx="3">
                  <c:v>30.72</c:v>
                </c:pt>
                <c:pt idx="4">
                  <c:v>28.68</c:v>
                </c:pt>
              </c:numCache>
            </c:numRef>
          </c:val>
          <c:extLst>
            <c:ext xmlns:c16="http://schemas.microsoft.com/office/drawing/2014/chart" uri="{C3380CC4-5D6E-409C-BE32-E72D297353CC}">
              <c16:uniqueId val="{00000001-2AFE-4A35-902D-67E00CCCDC43}"/>
            </c:ext>
          </c:extLst>
        </c:ser>
        <c:dLbls>
          <c:showLegendKey val="0"/>
          <c:showVal val="0"/>
          <c:showCatName val="0"/>
          <c:showSerName val="0"/>
          <c:showPercent val="0"/>
          <c:showBubbleSize val="0"/>
        </c:dLbls>
        <c:gapWidth val="250"/>
        <c:overlap val="100"/>
        <c:axId val="102307328"/>
        <c:axId val="1023092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4.9000000000000004</c:v>
                </c:pt>
                <c:pt idx="1">
                  <c:v>1.76</c:v>
                </c:pt>
                <c:pt idx="2">
                  <c:v>5.44</c:v>
                </c:pt>
                <c:pt idx="3">
                  <c:v>0.47</c:v>
                </c:pt>
                <c:pt idx="4">
                  <c:v>-5.33</c:v>
                </c:pt>
              </c:numCache>
            </c:numRef>
          </c:val>
          <c:smooth val="0"/>
          <c:extLst>
            <c:ext xmlns:c16="http://schemas.microsoft.com/office/drawing/2014/chart" uri="{C3380CC4-5D6E-409C-BE32-E72D297353CC}">
              <c16:uniqueId val="{00000002-2AFE-4A35-902D-67E00CCCDC43}"/>
            </c:ext>
          </c:extLst>
        </c:ser>
        <c:dLbls>
          <c:showLegendKey val="0"/>
          <c:showVal val="0"/>
          <c:showCatName val="0"/>
          <c:showSerName val="0"/>
          <c:showPercent val="0"/>
          <c:showBubbleSize val="0"/>
        </c:dLbls>
        <c:marker val="1"/>
        <c:smooth val="0"/>
        <c:axId val="102307328"/>
        <c:axId val="102309248"/>
      </c:lineChart>
      <c:catAx>
        <c:axId val="102307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2309248"/>
        <c:crosses val="autoZero"/>
        <c:auto val="1"/>
        <c:lblAlgn val="ctr"/>
        <c:lblOffset val="100"/>
        <c:tickLblSkip val="1"/>
        <c:tickMarkSkip val="1"/>
        <c:noMultiLvlLbl val="0"/>
      </c:catAx>
      <c:valAx>
        <c:axId val="102309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307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0.13</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C20-410F-B706-0F3C2E6C988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C20-410F-B706-0F3C2E6C988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C20-410F-B706-0F3C2E6C988E}"/>
            </c:ext>
          </c:extLst>
        </c:ser>
        <c:ser>
          <c:idx val="3"/>
          <c:order val="3"/>
          <c:tx>
            <c:strRef>
              <c:f>データシート!$A$30</c:f>
              <c:strCache>
                <c:ptCount val="1"/>
                <c:pt idx="0">
                  <c:v>西之表市地方卸売市場特別会計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C20-410F-B706-0F3C2E6C988E}"/>
            </c:ext>
          </c:extLst>
        </c:ser>
        <c:ser>
          <c:idx val="4"/>
          <c:order val="4"/>
          <c:tx>
            <c:strRef>
              <c:f>データシート!$A$31</c:f>
              <c:strCache>
                <c:ptCount val="1"/>
                <c:pt idx="0">
                  <c:v>交通災害共済事業特別会計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4-9C20-410F-B706-0F3C2E6C988E}"/>
            </c:ext>
          </c:extLst>
        </c:ser>
        <c:ser>
          <c:idx val="5"/>
          <c:order val="5"/>
          <c:tx>
            <c:strRef>
              <c:f>データシート!$A$32</c:f>
              <c:strCache>
                <c:ptCount val="1"/>
                <c:pt idx="0">
                  <c:v>後期高齢者医療保険特別会計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5-9C20-410F-B706-0F3C2E6C988E}"/>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0.02</c:v>
                </c:pt>
                <c:pt idx="2">
                  <c:v>#N/A</c:v>
                </c:pt>
                <c:pt idx="3">
                  <c:v>1.0900000000000001</c:v>
                </c:pt>
                <c:pt idx="4">
                  <c:v>#N/A</c:v>
                </c:pt>
                <c:pt idx="5">
                  <c:v>1.17</c:v>
                </c:pt>
                <c:pt idx="6">
                  <c:v>#N/A</c:v>
                </c:pt>
                <c:pt idx="7">
                  <c:v>1.04</c:v>
                </c:pt>
                <c:pt idx="8">
                  <c:v>#N/A</c:v>
                </c:pt>
                <c:pt idx="9">
                  <c:v>1</c:v>
                </c:pt>
              </c:numCache>
            </c:numRef>
          </c:val>
          <c:extLst>
            <c:ext xmlns:c16="http://schemas.microsoft.com/office/drawing/2014/chart" uri="{C3380CC4-5D6E-409C-BE32-E72D297353CC}">
              <c16:uniqueId val="{00000006-9C20-410F-B706-0F3C2E6C988E}"/>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1.31</c:v>
                </c:pt>
                <c:pt idx="2">
                  <c:v>#N/A</c:v>
                </c:pt>
                <c:pt idx="3">
                  <c:v>1.82</c:v>
                </c:pt>
                <c:pt idx="4">
                  <c:v>#N/A</c:v>
                </c:pt>
                <c:pt idx="5">
                  <c:v>1.33</c:v>
                </c:pt>
                <c:pt idx="6">
                  <c:v>#N/A</c:v>
                </c:pt>
                <c:pt idx="7">
                  <c:v>2.36</c:v>
                </c:pt>
                <c:pt idx="8">
                  <c:v>#N/A</c:v>
                </c:pt>
                <c:pt idx="9">
                  <c:v>1.01</c:v>
                </c:pt>
              </c:numCache>
            </c:numRef>
          </c:val>
          <c:extLst>
            <c:ext xmlns:c16="http://schemas.microsoft.com/office/drawing/2014/chart" uri="{C3380CC4-5D6E-409C-BE32-E72D297353CC}">
              <c16:uniqueId val="{00000007-9C20-410F-B706-0F3C2E6C988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4.95</c:v>
                </c:pt>
                <c:pt idx="2">
                  <c:v>#N/A</c:v>
                </c:pt>
                <c:pt idx="3">
                  <c:v>3.66</c:v>
                </c:pt>
                <c:pt idx="4">
                  <c:v>#N/A</c:v>
                </c:pt>
                <c:pt idx="5">
                  <c:v>4.43</c:v>
                </c:pt>
                <c:pt idx="6">
                  <c:v>#N/A</c:v>
                </c:pt>
                <c:pt idx="7">
                  <c:v>5.28</c:v>
                </c:pt>
                <c:pt idx="8">
                  <c:v>#N/A</c:v>
                </c:pt>
                <c:pt idx="9">
                  <c:v>1.78</c:v>
                </c:pt>
              </c:numCache>
            </c:numRef>
          </c:val>
          <c:extLst>
            <c:ext xmlns:c16="http://schemas.microsoft.com/office/drawing/2014/chart" uri="{C3380CC4-5D6E-409C-BE32-E72D297353CC}">
              <c16:uniqueId val="{00000008-9C20-410F-B706-0F3C2E6C988E}"/>
            </c:ext>
          </c:extLst>
        </c:ser>
        <c:ser>
          <c:idx val="9"/>
          <c:order val="9"/>
          <c:tx>
            <c:strRef>
              <c:f>データシート!$A$36</c:f>
              <c:strCache>
                <c:ptCount val="1"/>
                <c:pt idx="0">
                  <c:v>西之表市水道事業会計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3.58</c:v>
                </c:pt>
                <c:pt idx="2">
                  <c:v>#N/A</c:v>
                </c:pt>
                <c:pt idx="3">
                  <c:v>5.92</c:v>
                </c:pt>
                <c:pt idx="4">
                  <c:v>#N/A</c:v>
                </c:pt>
                <c:pt idx="5">
                  <c:v>6.91</c:v>
                </c:pt>
                <c:pt idx="6">
                  <c:v>#N/A</c:v>
                </c:pt>
                <c:pt idx="7">
                  <c:v>7.39</c:v>
                </c:pt>
                <c:pt idx="8">
                  <c:v>#N/A</c:v>
                </c:pt>
                <c:pt idx="9">
                  <c:v>6.66</c:v>
                </c:pt>
              </c:numCache>
            </c:numRef>
          </c:val>
          <c:extLst>
            <c:ext xmlns:c16="http://schemas.microsoft.com/office/drawing/2014/chart" uri="{C3380CC4-5D6E-409C-BE32-E72D297353CC}">
              <c16:uniqueId val="{00000009-9C20-410F-B706-0F3C2E6C988E}"/>
            </c:ext>
          </c:extLst>
        </c:ser>
        <c:dLbls>
          <c:showLegendKey val="0"/>
          <c:showVal val="0"/>
          <c:showCatName val="0"/>
          <c:showSerName val="0"/>
          <c:showPercent val="0"/>
          <c:showBubbleSize val="0"/>
        </c:dLbls>
        <c:gapWidth val="150"/>
        <c:overlap val="100"/>
        <c:axId val="102415744"/>
        <c:axId val="102417536"/>
      </c:barChart>
      <c:catAx>
        <c:axId val="102415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417536"/>
        <c:crosses val="autoZero"/>
        <c:auto val="1"/>
        <c:lblAlgn val="ctr"/>
        <c:lblOffset val="100"/>
        <c:tickLblSkip val="1"/>
        <c:tickMarkSkip val="1"/>
        <c:noMultiLvlLbl val="0"/>
      </c:catAx>
      <c:valAx>
        <c:axId val="102417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4157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926</c:v>
                </c:pt>
                <c:pt idx="5">
                  <c:v>895</c:v>
                </c:pt>
                <c:pt idx="8">
                  <c:v>884</c:v>
                </c:pt>
                <c:pt idx="11">
                  <c:v>891</c:v>
                </c:pt>
                <c:pt idx="14">
                  <c:v>939</c:v>
                </c:pt>
              </c:numCache>
            </c:numRef>
          </c:val>
          <c:extLst>
            <c:ext xmlns:c16="http://schemas.microsoft.com/office/drawing/2014/chart" uri="{C3380CC4-5D6E-409C-BE32-E72D297353CC}">
              <c16:uniqueId val="{00000000-6B28-48FD-975C-427DB055DE2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6B28-48FD-975C-427DB055DE2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11</c:v>
                </c:pt>
                <c:pt idx="3">
                  <c:v>11</c:v>
                </c:pt>
                <c:pt idx="6">
                  <c:v>11</c:v>
                </c:pt>
                <c:pt idx="9">
                  <c:v>11</c:v>
                </c:pt>
                <c:pt idx="12">
                  <c:v>11</c:v>
                </c:pt>
              </c:numCache>
            </c:numRef>
          </c:val>
          <c:extLst>
            <c:ext xmlns:c16="http://schemas.microsoft.com/office/drawing/2014/chart" uri="{C3380CC4-5D6E-409C-BE32-E72D297353CC}">
              <c16:uniqueId val="{00000002-6B28-48FD-975C-427DB055DE2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225</c:v>
                </c:pt>
                <c:pt idx="3">
                  <c:v>216</c:v>
                </c:pt>
                <c:pt idx="6">
                  <c:v>215</c:v>
                </c:pt>
                <c:pt idx="9">
                  <c:v>214</c:v>
                </c:pt>
                <c:pt idx="12">
                  <c:v>213</c:v>
                </c:pt>
              </c:numCache>
            </c:numRef>
          </c:val>
          <c:extLst>
            <c:ext xmlns:c16="http://schemas.microsoft.com/office/drawing/2014/chart" uri="{C3380CC4-5D6E-409C-BE32-E72D297353CC}">
              <c16:uniqueId val="{00000003-6B28-48FD-975C-427DB055DE2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22</c:v>
                </c:pt>
                <c:pt idx="3">
                  <c:v>10</c:v>
                </c:pt>
                <c:pt idx="6">
                  <c:v>10</c:v>
                </c:pt>
                <c:pt idx="9">
                  <c:v>9</c:v>
                </c:pt>
                <c:pt idx="12">
                  <c:v>8</c:v>
                </c:pt>
              </c:numCache>
            </c:numRef>
          </c:val>
          <c:extLst>
            <c:ext xmlns:c16="http://schemas.microsoft.com/office/drawing/2014/chart" uri="{C3380CC4-5D6E-409C-BE32-E72D297353CC}">
              <c16:uniqueId val="{00000004-6B28-48FD-975C-427DB055DE2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B28-48FD-975C-427DB055DE2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B28-48FD-975C-427DB055DE2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1135</c:v>
                </c:pt>
                <c:pt idx="3">
                  <c:v>1105</c:v>
                </c:pt>
                <c:pt idx="6">
                  <c:v>1092</c:v>
                </c:pt>
                <c:pt idx="9">
                  <c:v>1149</c:v>
                </c:pt>
                <c:pt idx="12">
                  <c:v>1218</c:v>
                </c:pt>
              </c:numCache>
            </c:numRef>
          </c:val>
          <c:extLst>
            <c:ext xmlns:c16="http://schemas.microsoft.com/office/drawing/2014/chart" uri="{C3380CC4-5D6E-409C-BE32-E72D297353CC}">
              <c16:uniqueId val="{00000007-6B28-48FD-975C-427DB055DE24}"/>
            </c:ext>
          </c:extLst>
        </c:ser>
        <c:dLbls>
          <c:showLegendKey val="0"/>
          <c:showVal val="0"/>
          <c:showCatName val="0"/>
          <c:showSerName val="0"/>
          <c:showPercent val="0"/>
          <c:showBubbleSize val="0"/>
        </c:dLbls>
        <c:gapWidth val="100"/>
        <c:overlap val="100"/>
        <c:axId val="108837120"/>
        <c:axId val="1088392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468</c:v>
                </c:pt>
                <c:pt idx="2">
                  <c:v>#N/A</c:v>
                </c:pt>
                <c:pt idx="3">
                  <c:v>#N/A</c:v>
                </c:pt>
                <c:pt idx="4">
                  <c:v>447</c:v>
                </c:pt>
                <c:pt idx="5">
                  <c:v>#N/A</c:v>
                </c:pt>
                <c:pt idx="6">
                  <c:v>#N/A</c:v>
                </c:pt>
                <c:pt idx="7">
                  <c:v>444</c:v>
                </c:pt>
                <c:pt idx="8">
                  <c:v>#N/A</c:v>
                </c:pt>
                <c:pt idx="9">
                  <c:v>#N/A</c:v>
                </c:pt>
                <c:pt idx="10">
                  <c:v>492</c:v>
                </c:pt>
                <c:pt idx="11">
                  <c:v>#N/A</c:v>
                </c:pt>
                <c:pt idx="12">
                  <c:v>#N/A</c:v>
                </c:pt>
                <c:pt idx="13">
                  <c:v>511</c:v>
                </c:pt>
                <c:pt idx="14">
                  <c:v>#N/A</c:v>
                </c:pt>
              </c:numCache>
            </c:numRef>
          </c:val>
          <c:smooth val="0"/>
          <c:extLst>
            <c:ext xmlns:c16="http://schemas.microsoft.com/office/drawing/2014/chart" uri="{C3380CC4-5D6E-409C-BE32-E72D297353CC}">
              <c16:uniqueId val="{00000008-6B28-48FD-975C-427DB055DE24}"/>
            </c:ext>
          </c:extLst>
        </c:ser>
        <c:dLbls>
          <c:showLegendKey val="0"/>
          <c:showVal val="0"/>
          <c:showCatName val="0"/>
          <c:showSerName val="0"/>
          <c:showPercent val="0"/>
          <c:showBubbleSize val="0"/>
        </c:dLbls>
        <c:marker val="1"/>
        <c:smooth val="0"/>
        <c:axId val="108837120"/>
        <c:axId val="108839296"/>
      </c:lineChart>
      <c:catAx>
        <c:axId val="108837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839296"/>
        <c:crosses val="autoZero"/>
        <c:auto val="1"/>
        <c:lblAlgn val="ctr"/>
        <c:lblOffset val="100"/>
        <c:tickLblSkip val="1"/>
        <c:tickMarkSkip val="1"/>
        <c:noMultiLvlLbl val="0"/>
      </c:catAx>
      <c:valAx>
        <c:axId val="108839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837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8430</c:v>
                </c:pt>
                <c:pt idx="5">
                  <c:v>8178</c:v>
                </c:pt>
                <c:pt idx="8">
                  <c:v>7965</c:v>
                </c:pt>
                <c:pt idx="11">
                  <c:v>8302</c:v>
                </c:pt>
                <c:pt idx="14">
                  <c:v>8073</c:v>
                </c:pt>
              </c:numCache>
            </c:numRef>
          </c:val>
          <c:extLst>
            <c:ext xmlns:c16="http://schemas.microsoft.com/office/drawing/2014/chart" uri="{C3380CC4-5D6E-409C-BE32-E72D297353CC}">
              <c16:uniqueId val="{00000000-3661-4043-9896-07807F120F2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535</c:v>
                </c:pt>
                <c:pt idx="5">
                  <c:v>451</c:v>
                </c:pt>
                <c:pt idx="8">
                  <c:v>393</c:v>
                </c:pt>
                <c:pt idx="11">
                  <c:v>386</c:v>
                </c:pt>
                <c:pt idx="14">
                  <c:v>397</c:v>
                </c:pt>
              </c:numCache>
            </c:numRef>
          </c:val>
          <c:extLst>
            <c:ext xmlns:c16="http://schemas.microsoft.com/office/drawing/2014/chart" uri="{C3380CC4-5D6E-409C-BE32-E72D297353CC}">
              <c16:uniqueId val="{00000001-3661-4043-9896-07807F120F2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2720</c:v>
                </c:pt>
                <c:pt idx="5">
                  <c:v>2908</c:v>
                </c:pt>
                <c:pt idx="8">
                  <c:v>3236</c:v>
                </c:pt>
                <c:pt idx="11">
                  <c:v>3220</c:v>
                </c:pt>
                <c:pt idx="14">
                  <c:v>3478</c:v>
                </c:pt>
              </c:numCache>
            </c:numRef>
          </c:val>
          <c:extLst>
            <c:ext xmlns:c16="http://schemas.microsoft.com/office/drawing/2014/chart" uri="{C3380CC4-5D6E-409C-BE32-E72D297353CC}">
              <c16:uniqueId val="{00000002-3661-4043-9896-07807F120F2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8</c:v>
                </c:pt>
              </c:numCache>
            </c:numRef>
          </c:val>
          <c:extLst>
            <c:ext xmlns:c16="http://schemas.microsoft.com/office/drawing/2014/chart" uri="{C3380CC4-5D6E-409C-BE32-E72D297353CC}">
              <c16:uniqueId val="{00000003-3661-4043-9896-07807F120F2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661-4043-9896-07807F120F2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5</c:v>
                </c:pt>
                <c:pt idx="3">
                  <c:v>4</c:v>
                </c:pt>
                <c:pt idx="6">
                  <c:v>3</c:v>
                </c:pt>
                <c:pt idx="9">
                  <c:v>2</c:v>
                </c:pt>
                <c:pt idx="12">
                  <c:v>2</c:v>
                </c:pt>
              </c:numCache>
            </c:numRef>
          </c:val>
          <c:extLst>
            <c:ext xmlns:c16="http://schemas.microsoft.com/office/drawing/2014/chart" uri="{C3380CC4-5D6E-409C-BE32-E72D297353CC}">
              <c16:uniqueId val="{00000005-3661-4043-9896-07807F120F2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1606</c:v>
                </c:pt>
                <c:pt idx="3">
                  <c:v>1593</c:v>
                </c:pt>
                <c:pt idx="6">
                  <c:v>1559</c:v>
                </c:pt>
                <c:pt idx="9">
                  <c:v>1475</c:v>
                </c:pt>
                <c:pt idx="12">
                  <c:v>1449</c:v>
                </c:pt>
              </c:numCache>
            </c:numRef>
          </c:val>
          <c:extLst>
            <c:ext xmlns:c16="http://schemas.microsoft.com/office/drawing/2014/chart" uri="{C3380CC4-5D6E-409C-BE32-E72D297353CC}">
              <c16:uniqueId val="{00000006-3661-4043-9896-07807F120F2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2071</c:v>
                </c:pt>
                <c:pt idx="3">
                  <c:v>1844</c:v>
                </c:pt>
                <c:pt idx="6">
                  <c:v>1674</c:v>
                </c:pt>
                <c:pt idx="9">
                  <c:v>1486</c:v>
                </c:pt>
                <c:pt idx="12">
                  <c:v>1298</c:v>
                </c:pt>
              </c:numCache>
            </c:numRef>
          </c:val>
          <c:extLst>
            <c:ext xmlns:c16="http://schemas.microsoft.com/office/drawing/2014/chart" uri="{C3380CC4-5D6E-409C-BE32-E72D297353CC}">
              <c16:uniqueId val="{00000007-3661-4043-9896-07807F120F2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294</c:v>
                </c:pt>
                <c:pt idx="3">
                  <c:v>351</c:v>
                </c:pt>
                <c:pt idx="6">
                  <c:v>417</c:v>
                </c:pt>
                <c:pt idx="9">
                  <c:v>560</c:v>
                </c:pt>
                <c:pt idx="12">
                  <c:v>91</c:v>
                </c:pt>
              </c:numCache>
            </c:numRef>
          </c:val>
          <c:extLst>
            <c:ext xmlns:c16="http://schemas.microsoft.com/office/drawing/2014/chart" uri="{C3380CC4-5D6E-409C-BE32-E72D297353CC}">
              <c16:uniqueId val="{00000008-3661-4043-9896-07807F120F2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86</c:v>
                </c:pt>
                <c:pt idx="3">
                  <c:v>76</c:v>
                </c:pt>
                <c:pt idx="6">
                  <c:v>65</c:v>
                </c:pt>
                <c:pt idx="9">
                  <c:v>54</c:v>
                </c:pt>
                <c:pt idx="12">
                  <c:v>43</c:v>
                </c:pt>
              </c:numCache>
            </c:numRef>
          </c:val>
          <c:extLst>
            <c:ext xmlns:c16="http://schemas.microsoft.com/office/drawing/2014/chart" uri="{C3380CC4-5D6E-409C-BE32-E72D297353CC}">
              <c16:uniqueId val="{00000009-3661-4043-9896-07807F120F2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10792</c:v>
                </c:pt>
                <c:pt idx="3">
                  <c:v>10480</c:v>
                </c:pt>
                <c:pt idx="6">
                  <c:v>10133</c:v>
                </c:pt>
                <c:pt idx="9">
                  <c:v>10583</c:v>
                </c:pt>
                <c:pt idx="12">
                  <c:v>10173</c:v>
                </c:pt>
              </c:numCache>
            </c:numRef>
          </c:val>
          <c:extLst>
            <c:ext xmlns:c16="http://schemas.microsoft.com/office/drawing/2014/chart" uri="{C3380CC4-5D6E-409C-BE32-E72D297353CC}">
              <c16:uniqueId val="{0000000A-3661-4043-9896-07807F120F27}"/>
            </c:ext>
          </c:extLst>
        </c:ser>
        <c:dLbls>
          <c:showLegendKey val="0"/>
          <c:showVal val="0"/>
          <c:showCatName val="0"/>
          <c:showSerName val="0"/>
          <c:showPercent val="0"/>
          <c:showBubbleSize val="0"/>
        </c:dLbls>
        <c:gapWidth val="100"/>
        <c:overlap val="100"/>
        <c:axId val="109607552"/>
        <c:axId val="1096179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3169</c:v>
                </c:pt>
                <c:pt idx="2">
                  <c:v>#N/A</c:v>
                </c:pt>
                <c:pt idx="3">
                  <c:v>#N/A</c:v>
                </c:pt>
                <c:pt idx="4">
                  <c:v>2811</c:v>
                </c:pt>
                <c:pt idx="5">
                  <c:v>#N/A</c:v>
                </c:pt>
                <c:pt idx="6">
                  <c:v>#N/A</c:v>
                </c:pt>
                <c:pt idx="7">
                  <c:v>2256</c:v>
                </c:pt>
                <c:pt idx="8">
                  <c:v>#N/A</c:v>
                </c:pt>
                <c:pt idx="9">
                  <c:v>#N/A</c:v>
                </c:pt>
                <c:pt idx="10">
                  <c:v>2251</c:v>
                </c:pt>
                <c:pt idx="11">
                  <c:v>#N/A</c:v>
                </c:pt>
                <c:pt idx="12">
                  <c:v>#N/A</c:v>
                </c:pt>
                <c:pt idx="13">
                  <c:v>1117</c:v>
                </c:pt>
                <c:pt idx="14">
                  <c:v>#N/A</c:v>
                </c:pt>
              </c:numCache>
            </c:numRef>
          </c:val>
          <c:smooth val="0"/>
          <c:extLst>
            <c:ext xmlns:c16="http://schemas.microsoft.com/office/drawing/2014/chart" uri="{C3380CC4-5D6E-409C-BE32-E72D297353CC}">
              <c16:uniqueId val="{0000000B-3661-4043-9896-07807F120F27}"/>
            </c:ext>
          </c:extLst>
        </c:ser>
        <c:dLbls>
          <c:showLegendKey val="0"/>
          <c:showVal val="0"/>
          <c:showCatName val="0"/>
          <c:showSerName val="0"/>
          <c:showPercent val="0"/>
          <c:showBubbleSize val="0"/>
        </c:dLbls>
        <c:marker val="1"/>
        <c:smooth val="0"/>
        <c:axId val="109607552"/>
        <c:axId val="109617920"/>
      </c:lineChart>
      <c:catAx>
        <c:axId val="109607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9617920"/>
        <c:crosses val="autoZero"/>
        <c:auto val="1"/>
        <c:lblAlgn val="ctr"/>
        <c:lblOffset val="100"/>
        <c:tickLblSkip val="1"/>
        <c:tickMarkSkip val="1"/>
        <c:noMultiLvlLbl val="0"/>
      </c:catAx>
      <c:valAx>
        <c:axId val="109617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607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1781</c:v>
                </c:pt>
                <c:pt idx="1">
                  <c:v>1760</c:v>
                </c:pt>
                <c:pt idx="2">
                  <c:v>1653</c:v>
                </c:pt>
              </c:numCache>
            </c:numRef>
          </c:val>
          <c:extLst>
            <c:ext xmlns:c16="http://schemas.microsoft.com/office/drawing/2014/chart" uri="{C3380CC4-5D6E-409C-BE32-E72D297353CC}">
              <c16:uniqueId val="{00000000-D1DF-4A36-BD74-B14EF832997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642</c:v>
                </c:pt>
                <c:pt idx="1">
                  <c:v>642</c:v>
                </c:pt>
                <c:pt idx="2">
                  <c:v>820</c:v>
                </c:pt>
              </c:numCache>
            </c:numRef>
          </c:val>
          <c:extLst>
            <c:ext xmlns:c16="http://schemas.microsoft.com/office/drawing/2014/chart" uri="{C3380CC4-5D6E-409C-BE32-E72D297353CC}">
              <c16:uniqueId val="{00000001-D1DF-4A36-BD74-B14EF832997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681</c:v>
                </c:pt>
                <c:pt idx="1">
                  <c:v>647</c:v>
                </c:pt>
                <c:pt idx="2">
                  <c:v>752</c:v>
                </c:pt>
              </c:numCache>
            </c:numRef>
          </c:val>
          <c:extLst>
            <c:ext xmlns:c16="http://schemas.microsoft.com/office/drawing/2014/chart" uri="{C3380CC4-5D6E-409C-BE32-E72D297353CC}">
              <c16:uniqueId val="{00000002-D1DF-4A36-BD74-B14EF8329977}"/>
            </c:ext>
          </c:extLst>
        </c:ser>
        <c:dLbls>
          <c:showLegendKey val="0"/>
          <c:showVal val="0"/>
          <c:showCatName val="0"/>
          <c:showSerName val="0"/>
          <c:showPercent val="0"/>
          <c:showBubbleSize val="0"/>
        </c:dLbls>
        <c:gapWidth val="120"/>
        <c:overlap val="100"/>
        <c:axId val="108978560"/>
        <c:axId val="108980096"/>
      </c:barChart>
      <c:catAx>
        <c:axId val="108978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08980096"/>
        <c:crosses val="autoZero"/>
        <c:auto val="1"/>
        <c:lblAlgn val="ctr"/>
        <c:lblOffset val="100"/>
        <c:tickLblSkip val="1"/>
        <c:tickMarkSkip val="1"/>
        <c:noMultiLvlLbl val="0"/>
      </c:catAx>
      <c:valAx>
        <c:axId val="1089800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08978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{6E7475C6-5EA9-4C21-86D1-C9A29DA6400A}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672-4B99-96A1-432F30B11D5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{BC15A88F-34ED-4F5C-8F76-D927D9969A71}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672-4B99-96A1-432F30B11D5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{64A5F689-9460-4BC3-A933-7D591458DFBD}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672-4B99-96A1-432F30B11D5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{1E136310-84C3-490C-838F-39BAF9B26AE2}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672-4B99-96A1-432F30B11D5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{26C1A37A-8C58-4D36-84D5-6B2ACAADCC7F}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672-4B99-96A1-432F30B11D58}"/>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{0DBC46E1-D90B-4C00-A69C-A16E319C4AF0}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672-4B99-96A1-432F30B11D58}"/>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{9113FA39-1FF9-4BBD-ACDE-FE596BBD40E0}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672-4B99-96A1-432F30B11D58}"/>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{FFA7E2EC-45F8-4C95-8BA5-24EDD45899E7}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672-4B99-96A1-432F30B11D58}"/>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{EE6B0BF8-6E54-4FAD-8C9F-19C22EEEBE0A}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672-4B99-96A1-432F30B11D5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55.2</c:v>
                </c:pt>
                <c:pt idx="8">
                  <c:v>54.3</c:v>
                </c:pt>
                <c:pt idx="16">
                  <c:v>55.6</c:v>
                </c:pt>
                <c:pt idx="24">
                  <c:v>56.7</c:v>
                </c:pt>
                <c:pt idx="32">
                  <c:v>58.5</c:v>
                </c:pt>
              </c:numCache>
            </c:numRef>
          </c:xVal>
          <c:yVal>
            <c:numRef>
              <c:f>公会計指標分析・財政指標組合せ分析表!$BP$51:$DC$51</c:f>
              <c:numCache>
                <c:formatCode>#,##0.0;"▲ "#,##0.0</c:formatCode>
                <c:ptCount val="40"/>
                <c:pt idx="0">
                  <c:v>64.8</c:v>
                </c:pt>
                <c:pt idx="8">
                  <c:v>58</c:v>
                </c:pt>
                <c:pt idx="16">
                  <c:v>45.6</c:v>
                </c:pt>
                <c:pt idx="24">
                  <c:v>45.9</c:v>
                </c:pt>
                <c:pt idx="32">
                  <c:v>22.8</c:v>
                </c:pt>
              </c:numCache>
            </c:numRef>
          </c:yVal>
          <c:smooth val="0"/>
          <c:extLst>
            <c:ext xmlns:c16="http://schemas.microsoft.com/office/drawing/2014/chart" uri="{C3380CC4-5D6E-409C-BE32-E72D297353CC}">
              <c16:uniqueId val="{00000009-6672-4B99-96A1-432F30B11D5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{7EB28CD5-D02E-49A2-92D7-BD8D9271B5B5}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672-4B99-96A1-432F30B11D5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{BE099F8A-6A83-4EE5-91F4-B1D85BE58B5D}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672-4B99-96A1-432F30B11D5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{08D93446-E007-44D0-8058-D27BDB9A2498}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672-4B99-96A1-432F30B11D5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{105D7CB7-DE6A-4CEB-8216-50056BF58328}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672-4B99-96A1-432F30B11D5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{571C9C25-F813-4157-B589-DA8078E08821}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672-4B99-96A1-432F30B11D58}"/>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{CCD1D2A9-4A3D-4812-BE8C-41F7C6B9F88A}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672-4B99-96A1-432F30B11D58}"/>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{0860210C-0F02-43AC-B36E-3B9E3A0AB4F9}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672-4B99-96A1-432F30B11D58}"/>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{B1B003C3-96A8-4746-80C9-30BD989607F4}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672-4B99-96A1-432F30B11D58}"/>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{FD7C7FB7-A1FA-45AF-AF33-5D3022C71E0E}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672-4B99-96A1-432F30B11D5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52.9</c:v>
                </c:pt>
                <c:pt idx="8">
                  <c:v>58.3</c:v>
                </c:pt>
                <c:pt idx="16">
                  <c:v>59.6</c:v>
                </c:pt>
                <c:pt idx="24">
                  <c:v>60.7</c:v>
                </c:pt>
                <c:pt idx="32">
                  <c:v>62</c:v>
                </c:pt>
              </c:numCache>
            </c:numRef>
          </c:xVal>
          <c:yVal>
            <c:numRef>
              <c:f>公会計指標分析・財政指標組合せ分析表!$BP$55:$DC$55</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6672-4B99-96A1-432F30B11D58}"/>
            </c:ext>
          </c:extLst>
        </c:ser>
        <c:dLbls>
          <c:showLegendKey val="0"/>
          <c:showVal val="1"/>
          <c:showCatName val="0"/>
          <c:showSerName val="0"/>
          <c:showPercent val="0"/>
          <c:showBubbleSize val="0"/>
        </c:dLbls>
        <c:axId val="109298048"/>
        <c:axId val="109299968"/>
      </c:scatterChart>
      <c:valAx>
        <c:axId val="109298048"/>
        <c:scaling>
          <c:orientation val="minMax"/>
          <c:max val="62.800000000000004"/>
          <c:min val="52.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299968"/>
        <c:crosses val="autoZero"/>
        <c:crossBetween val="midCat"/>
      </c:valAx>
      <c:valAx>
        <c:axId val="109299968"/>
        <c:scaling>
          <c:orientation val="minMax"/>
          <c:max val="72"/>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2980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{C001EFAB-494D-489E-8784-2B356A98152C}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07A-406C-BAA8-957126141F1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{F4E4DBEE-2170-4996-902B-5E743D5A7FC3}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07A-406C-BAA8-957126141F1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{FB8B4EC0-3219-4C3F-B7EB-B66AF710C421}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07A-406C-BAA8-957126141F1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{ADD20951-0786-48A4-A7E2-709370C96392}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07A-406C-BAA8-957126141F1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{37A20B8E-AC36-4EA7-BADA-6A8BA0E3EE17}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07A-406C-BAA8-957126141F15}"/>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{B299243E-DB49-4169-86B6-FDCB3CC409A4}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07A-406C-BAA8-957126141F15}"/>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{67389B18-B090-4DF7-BD5A-4003BD920AA7}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07A-406C-BAA8-957126141F15}"/>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{0DCEA6E9-7483-4CFF-B4BA-D423A6450CF9}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07A-406C-BAA8-957126141F15}"/>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{DF395285-E5A1-4920-AEF3-0DAD249CE356}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07A-406C-BAA8-957126141F1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8.6999999999999993</c:v>
                </c:pt>
                <c:pt idx="8">
                  <c:v>8.8000000000000007</c:v>
                </c:pt>
                <c:pt idx="16">
                  <c:v>9.1999999999999993</c:v>
                </c:pt>
                <c:pt idx="24">
                  <c:v>9.4</c:v>
                </c:pt>
                <c:pt idx="32">
                  <c:v>9.8000000000000007</c:v>
                </c:pt>
              </c:numCache>
            </c:numRef>
          </c:xVal>
          <c:yVal>
            <c:numRef>
              <c:f>公会計指標分析・財政指標組合せ分析表!$BP$73:$DC$73</c:f>
              <c:numCache>
                <c:formatCode>#,##0.0;"▲ "#,##0.0</c:formatCode>
                <c:ptCount val="40"/>
                <c:pt idx="0">
                  <c:v>64.8</c:v>
                </c:pt>
                <c:pt idx="8">
                  <c:v>58</c:v>
                </c:pt>
                <c:pt idx="16">
                  <c:v>45.6</c:v>
                </c:pt>
                <c:pt idx="24">
                  <c:v>45.9</c:v>
                </c:pt>
                <c:pt idx="32">
                  <c:v>22.8</c:v>
                </c:pt>
              </c:numCache>
            </c:numRef>
          </c:yVal>
          <c:smooth val="0"/>
          <c:extLst>
            <c:ext xmlns:c16="http://schemas.microsoft.com/office/drawing/2014/chart" uri="{C3380CC4-5D6E-409C-BE32-E72D297353CC}">
              <c16:uniqueId val="{00000009-507A-406C-BAA8-957126141F1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{A6709285-C6DA-49F5-A256-BEB8E496D455}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07A-406C-BAA8-957126141F1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{C8976B85-F67F-44DE-B4FB-6E8D2D8D3C3D}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07A-406C-BAA8-957126141F1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{E5F7014E-EB70-4F3A-94F7-81EB1D856E91}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07A-406C-BAA8-957126141F1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{A71A74A9-1B9E-4186-B6F1-7F8730580169}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07A-406C-BAA8-957126141F1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{6D9A5A98-4BCE-4913-ACF4-83B98804BE25}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07A-406C-BAA8-957126141F15}"/>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{CDBC4CE1-826E-4AAE-9FB1-1634F87F48AE}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07A-406C-BAA8-957126141F15}"/>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{C4E04810-6423-46B8-854A-80558E06647E}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07A-406C-BAA8-957126141F15}"/>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{959A2344-5FF5-49EE-A002-435AEF6139B9}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07A-406C-BAA8-957126141F15}"/>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{9E84BB31-9B2C-40ED-95CF-168D44F5A633}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07A-406C-BAA8-957126141F1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507A-406C-BAA8-957126141F15}"/>
            </c:ext>
          </c:extLst>
        </c:ser>
        <c:dLbls>
          <c:showLegendKey val="0"/>
          <c:showVal val="1"/>
          <c:showCatName val="0"/>
          <c:showSerName val="0"/>
          <c:showPercent val="0"/>
          <c:showBubbleSize val="0"/>
        </c:dLbls>
        <c:axId val="109985792"/>
        <c:axId val="109987712"/>
      </c:scatterChart>
      <c:valAx>
        <c:axId val="109985792"/>
        <c:scaling>
          <c:orientation val="minMax"/>
          <c:max val="10.9"/>
          <c:min val="8.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987712"/>
        <c:crosses val="autoZero"/>
        <c:crossBetween val="midCat"/>
      </c:valAx>
      <c:valAx>
        <c:axId val="109987712"/>
        <c:scaling>
          <c:orientation val="minMax"/>
          <c:max val="72"/>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9857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鹿児島県西之表市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汚泥再生処理センター整備事業などの大規模普通建設事業により地方債発行額が増大し、令和元年度より元金償還が開始したため公債費が増大している。今後、老朽化した公共施設の長寿命化を控え、長期振興計画と公共施設等総合管理計画を連動させて、事業選択を精査し、新規の地方債発行の抑制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鹿児島県西之表市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令和元年度は、償還額が新規発行地方債額を上回ったことにより残高の減少となった。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今後、既存の公共施設の維持補修費など長寿命化に係る経費も増大すると見込まれる。</a:t>
          </a:r>
        </a:p>
        <a:p>
          <a:r>
            <a:rPr kumimoji="1" lang="ja-JP" altLang="en-US" sz="1300">
              <a:latin typeface="ＭＳ ゴシック" pitchFamily="49" charset="-128"/>
              <a:ea typeface="ＭＳ ゴシック" pitchFamily="49" charset="-128"/>
            </a:rPr>
            <a:t>　長期振興計画と公共施設等総合管理計画を連動させ、単年度に負担が来ぬよう改修事業費等を平準化させ、地方債発行を抑制し、将来負担額の軽減に努める。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鹿児島県西之表市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の基金残高減における主な要因は、ふるさと納税による寄付金を積み立てているふるさと応援寄附金において、基金を繰り入れた額以上のふるさと応援寄附金が無かったため基金残高が減少し、財政調整基金については、市税・地方交付税・臨時財政対策債等の歳入が減り、公債費である元利償還金が大幅に増えたことなどにより、基金を繰り入れた額以上に積み戻すことができなかった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においては、財政調整基金について、昨年度に引き続き地方交付金・臨時財政対策債等の歳入が減り、公債費である元利償還金が増えたことなどにより、基金繰入額以上に積み戻すことができなかったため、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百万円減少した。減債基金に大規模普通建設事業の起債に係る元金償還開始までの積み立てにより、前年度比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百万円増加し、ふるさと納税寄附基金においては、基金繰入以上の寄付があったことから、前年度比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百万円の増加となったことにより、基金全体としては、前年度比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元年度にかけて、財政調整基金を繰り入れた予算編成を行い、年度中において前年度繰越金など財源を見いだせた場合、基金繰入金の減額を行っているが、繰入金以上に積み戻すことができずに基金が減少してる。基金全体としては、ふるさと納税寄附金が大きく伸びていることから増加しているが、緊急時に必要となる財政調整基金の確保を図るために、歳入の確保に努め、さらに事務事業評価による事業精査を行い歳出の抑制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公共施設建設基金：西之表市公共施設建設事業の財源に充てる。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ふるさと応援寄附基金：ふるさと応援寄附金を積み立て、寄付者が希望する使途に応じた事業に充当する。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ふるさと応援寄附基金：翌年度の当初予算において事業への充当を行った額より、寄付金が上回ったため増額となった。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その他基金については、基金利子分による増。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公共施設建設基金においては、今後、公共施設等の長寿命化対策事業の増加が見込まることから、計画的な積立を行う。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ふるさと応援寄附基金については、引き続きふるさと応援寄附金を積立て、速やかに寄付者の希望使途に応じた事業に充当する。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財政調整基金について、昨年度に引き続き地方交付金・臨時財政対策債等の歳入が減り、公債費である元利償還金が増えたことなどにより、基金繰入額以上に積み戻すことができなかったため、前年度比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依存財源である地方交付税や国県支出金の変動や扶助費など社会保障関連経費の伸びが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透明であるため、財政調整基金による財源調整を行ってきた。今後は、基金繰入額が大きくなってきていることから、歳入の確保に努め、さらに事務事業評価による事業精査を行い歳出の抑制を図り、基金繰入額が過大とならないよ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年度繰越の防災行政無線（デジタル化）設置事業に係る元利償還金開始までの積立による増。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大規模普通建設事業に係る起債により、後年度の元金償還開始による公債費の増大などに対応するため積立ている。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今後においては、公共施設等の長寿命化対策事業の増加が見込まれるため、計画的な積立を行う。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鹿児島県西之表市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15,176
15,093
205.66
10,635,448
10,525,127
103,086
5,762,571
10,173,480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全国平均、鹿児島県平均及び類似団体平均より低い水準である。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月に公共施設等総合管理計画を策定し、個別計画（長寿命化計画）が概ね策定されていることから、今後は、両計画に基づき、更新・統廃合・長寿命化を実施し、施設の維持管理を適切に進めていく。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3" name="直線コネクタ 62"/>
        <xdr:cNvCxnSpPr/>
      </xdr:nvCxnSpPr>
      <xdr:spPr>
        <a:xfrm flipV="1">
          <a:off x="476059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66" name="有形固定資産減価償却率最大値テキスト"/>
        <xdr:cNvSpPr txBox="1"/>
      </xdr:nvSpPr>
      <xdr:spPr>
        <a:xfrm>
          <a:off x="481330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67" name="直線コネクタ 66"/>
        <xdr:cNvCxnSpPr/>
      </xdr:nvCxnSpPr>
      <xdr:spPr>
        <a:xfrm>
          <a:off x="4673600" y="536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68" name="有形固定資産減価償却率平均値テキスト"/>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0" name="フローチャート: 判断 69"/>
        <xdr:cNvSpPr/>
      </xdr:nvSpPr>
      <xdr:spPr>
        <a:xfrm>
          <a:off x="40005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2" name="フローチャート: 判断 71"/>
        <xdr:cNvSpPr/>
      </xdr:nvSpPr>
      <xdr:spPr>
        <a:xfrm>
          <a:off x="2476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40386</xdr:rowOff>
    </xdr:from>
    <xdr:to>
      <xdr:col>7</xdr:col>
      <xdr:colOff>187325</xdr:colOff>
      <xdr:row>28</xdr:row>
      <xdr:rowOff>141986</xdr:rowOff>
    </xdr:to>
    <xdr:sp macro="" textlink="">
      <xdr:nvSpPr>
        <xdr:cNvPr id="73" name="フローチャート: 判断 72"/>
        <xdr:cNvSpPr/>
      </xdr:nvSpPr>
      <xdr:spPr>
        <a:xfrm>
          <a:off x="1714500" y="561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161290</xdr:rowOff>
    </xdr:from>
    <xdr:to>
      <xdr:col>23</xdr:col>
      <xdr:colOff>136525</xdr:colOff>
      <xdr:row>29</xdr:row>
      <xdr:rowOff>91440</xdr:rowOff>
    </xdr:to>
    <xdr:sp macro="" textlink="">
      <xdr:nvSpPr>
        <xdr:cNvPr id="79" name="楕円 78"/>
        <xdr:cNvSpPr/>
      </xdr:nvSpPr>
      <xdr:spPr>
        <a:xfrm>
          <a:off x="4711700" y="573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12717</xdr:rowOff>
    </xdr:from>
    <xdr:ext cx="405111" cy="259045"/>
    <xdr:sp macro="" textlink="">
      <xdr:nvSpPr>
        <xdr:cNvPr id="80" name="有形固定資産減価償却率該当値テキスト"/>
        <xdr:cNvSpPr txBox="1"/>
      </xdr:nvSpPr>
      <xdr:spPr>
        <a:xfrm>
          <a:off x="4813300" y="5584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122428</xdr:rowOff>
    </xdr:from>
    <xdr:to>
      <xdr:col>19</xdr:col>
      <xdr:colOff>187325</xdr:colOff>
      <xdr:row>29</xdr:row>
      <xdr:rowOff>52578</xdr:rowOff>
    </xdr:to>
    <xdr:sp macro="" textlink="">
      <xdr:nvSpPr>
        <xdr:cNvPr id="81" name="楕円 80"/>
        <xdr:cNvSpPr/>
      </xdr:nvSpPr>
      <xdr:spPr>
        <a:xfrm>
          <a:off x="4000500" y="569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1778</xdr:rowOff>
    </xdr:from>
    <xdr:to>
      <xdr:col>23</xdr:col>
      <xdr:colOff>85725</xdr:colOff>
      <xdr:row>29</xdr:row>
      <xdr:rowOff>40640</xdr:rowOff>
    </xdr:to>
    <xdr:cxnSp macro="">
      <xdr:nvCxnSpPr>
        <xdr:cNvPr id="82" name="直線コネクタ 81"/>
        <xdr:cNvCxnSpPr/>
      </xdr:nvCxnSpPr>
      <xdr:spPr>
        <a:xfrm>
          <a:off x="4051300" y="5745353"/>
          <a:ext cx="711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98679</xdr:rowOff>
    </xdr:from>
    <xdr:to>
      <xdr:col>15</xdr:col>
      <xdr:colOff>187325</xdr:colOff>
      <xdr:row>29</xdr:row>
      <xdr:rowOff>28829</xdr:rowOff>
    </xdr:to>
    <xdr:sp macro="" textlink="">
      <xdr:nvSpPr>
        <xdr:cNvPr id="83" name="楕円 82"/>
        <xdr:cNvSpPr/>
      </xdr:nvSpPr>
      <xdr:spPr>
        <a:xfrm>
          <a:off x="3238500" y="567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149479</xdr:rowOff>
    </xdr:from>
    <xdr:to>
      <xdr:col>19</xdr:col>
      <xdr:colOff>136525</xdr:colOff>
      <xdr:row>29</xdr:row>
      <xdr:rowOff>1778</xdr:rowOff>
    </xdr:to>
    <xdr:cxnSp macro="">
      <xdr:nvCxnSpPr>
        <xdr:cNvPr id="84" name="直線コネクタ 83"/>
        <xdr:cNvCxnSpPr/>
      </xdr:nvCxnSpPr>
      <xdr:spPr>
        <a:xfrm>
          <a:off x="3289300" y="5721604"/>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70612</xdr:rowOff>
    </xdr:from>
    <xdr:to>
      <xdr:col>11</xdr:col>
      <xdr:colOff>187325</xdr:colOff>
      <xdr:row>29</xdr:row>
      <xdr:rowOff>762</xdr:rowOff>
    </xdr:to>
    <xdr:sp macro="" textlink="">
      <xdr:nvSpPr>
        <xdr:cNvPr id="85" name="楕円 84"/>
        <xdr:cNvSpPr/>
      </xdr:nvSpPr>
      <xdr:spPr>
        <a:xfrm>
          <a:off x="2476500" y="564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121412</xdr:rowOff>
    </xdr:from>
    <xdr:to>
      <xdr:col>15</xdr:col>
      <xdr:colOff>136525</xdr:colOff>
      <xdr:row>28</xdr:row>
      <xdr:rowOff>149479</xdr:rowOff>
    </xdr:to>
    <xdr:cxnSp macro="">
      <xdr:nvCxnSpPr>
        <xdr:cNvPr id="86" name="直線コネクタ 85"/>
        <xdr:cNvCxnSpPr/>
      </xdr:nvCxnSpPr>
      <xdr:spPr>
        <a:xfrm>
          <a:off x="2527300" y="5693537"/>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90043</xdr:rowOff>
    </xdr:from>
    <xdr:to>
      <xdr:col>7</xdr:col>
      <xdr:colOff>187325</xdr:colOff>
      <xdr:row>29</xdr:row>
      <xdr:rowOff>20193</xdr:rowOff>
    </xdr:to>
    <xdr:sp macro="" textlink="">
      <xdr:nvSpPr>
        <xdr:cNvPr id="87" name="楕円 86"/>
        <xdr:cNvSpPr/>
      </xdr:nvSpPr>
      <xdr:spPr>
        <a:xfrm>
          <a:off x="1714500" y="566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121412</xdr:rowOff>
    </xdr:from>
    <xdr:to>
      <xdr:col>11</xdr:col>
      <xdr:colOff>136525</xdr:colOff>
      <xdr:row>28</xdr:row>
      <xdr:rowOff>140843</xdr:rowOff>
    </xdr:to>
    <xdr:cxnSp macro="">
      <xdr:nvCxnSpPr>
        <xdr:cNvPr id="88" name="直線コネクタ 87"/>
        <xdr:cNvCxnSpPr/>
      </xdr:nvCxnSpPr>
      <xdr:spPr>
        <a:xfrm flipV="1">
          <a:off x="1765300" y="5693537"/>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130065</xdr:rowOff>
    </xdr:from>
    <xdr:ext cx="405111" cy="259045"/>
    <xdr:sp macro="" textlink="">
      <xdr:nvSpPr>
        <xdr:cNvPr id="89" name="n_1aveValue有形固定資産減価償却率"/>
        <xdr:cNvSpPr txBox="1"/>
      </xdr:nvSpPr>
      <xdr:spPr>
        <a:xfrm>
          <a:off x="3836044" y="5873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106316</xdr:rowOff>
    </xdr:from>
    <xdr:ext cx="405111" cy="259045"/>
    <xdr:sp macro="" textlink="">
      <xdr:nvSpPr>
        <xdr:cNvPr id="90" name="n_2aveValue有形固定資産減価償却率"/>
        <xdr:cNvSpPr txBox="1"/>
      </xdr:nvSpPr>
      <xdr:spPr>
        <a:xfrm>
          <a:off x="3086744"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78249</xdr:rowOff>
    </xdr:from>
    <xdr:ext cx="405111" cy="259045"/>
    <xdr:sp macro="" textlink="">
      <xdr:nvSpPr>
        <xdr:cNvPr id="91" name="n_3aveValue有形固定資産減価償却率"/>
        <xdr:cNvSpPr txBox="1"/>
      </xdr:nvSpPr>
      <xdr:spPr>
        <a:xfrm>
          <a:off x="2324744" y="5821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158513</xdr:rowOff>
    </xdr:from>
    <xdr:ext cx="405111" cy="259045"/>
    <xdr:sp macro="" textlink="">
      <xdr:nvSpPr>
        <xdr:cNvPr id="92" name="n_4aveValue有形固定資産減価償却率"/>
        <xdr:cNvSpPr txBox="1"/>
      </xdr:nvSpPr>
      <xdr:spPr>
        <a:xfrm>
          <a:off x="1562744" y="5387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69105</xdr:rowOff>
    </xdr:from>
    <xdr:ext cx="405111" cy="259045"/>
    <xdr:sp macro="" textlink="">
      <xdr:nvSpPr>
        <xdr:cNvPr id="93" name="n_1mainValue有形固定資産減価償却率"/>
        <xdr:cNvSpPr txBox="1"/>
      </xdr:nvSpPr>
      <xdr:spPr>
        <a:xfrm>
          <a:off x="3836044" y="5469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45356</xdr:rowOff>
    </xdr:from>
    <xdr:ext cx="405111" cy="259045"/>
    <xdr:sp macro="" textlink="">
      <xdr:nvSpPr>
        <xdr:cNvPr id="94" name="n_2mainValue有形固定資産減価償却率"/>
        <xdr:cNvSpPr txBox="1"/>
      </xdr:nvSpPr>
      <xdr:spPr>
        <a:xfrm>
          <a:off x="3086744" y="5446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17289</xdr:rowOff>
    </xdr:from>
    <xdr:ext cx="405111" cy="259045"/>
    <xdr:sp macro="" textlink="">
      <xdr:nvSpPr>
        <xdr:cNvPr id="95" name="n_3mainValue有形固定資産減価償却率"/>
        <xdr:cNvSpPr txBox="1"/>
      </xdr:nvSpPr>
      <xdr:spPr>
        <a:xfrm>
          <a:off x="2324744" y="5417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11320</xdr:rowOff>
    </xdr:from>
    <xdr:ext cx="405111" cy="259045"/>
    <xdr:sp macro="" textlink="">
      <xdr:nvSpPr>
        <xdr:cNvPr id="96" name="n_4mainValue有形固定資産減価償却率"/>
        <xdr:cNvSpPr txBox="1"/>
      </xdr:nvSpPr>
      <xdr:spPr>
        <a:xfrm>
          <a:off x="1562744" y="5754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債務償還比率は、鹿児島県平均や全国平均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令和元年度は、償還額が新規発行地方債額を上回ったことにより残高の減少と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が減少となった。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も年度予算での償還額以上の借入を行わない等の対応を行い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、地方債の平準化を進める。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27" name="直線コネクタ 126"/>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28" name="債務償還比率最小値テキスト"/>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29" name="直線コネクタ 128"/>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30" name="債務償還比率最大値テキスト"/>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31" name="直線コネクタ 130"/>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9736</xdr:rowOff>
    </xdr:from>
    <xdr:ext cx="469744" cy="259045"/>
    <xdr:sp macro="" textlink="">
      <xdr:nvSpPr>
        <xdr:cNvPr id="132" name="債務償還比率平均値テキスト"/>
        <xdr:cNvSpPr txBox="1"/>
      </xdr:nvSpPr>
      <xdr:spPr>
        <a:xfrm>
          <a:off x="14846300" y="5924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33" name="フローチャート: 判断 132"/>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34" name="フローチャート: 判断 133"/>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35" name="フローチャート: 判断 134"/>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36" name="フローチャート: 判断 135"/>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37" name="フローチャート: 判断 136"/>
        <xdr:cNvSpPr/>
      </xdr:nvSpPr>
      <xdr:spPr>
        <a:xfrm>
          <a:off x="11747500" y="58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166842</xdr:rowOff>
    </xdr:from>
    <xdr:to>
      <xdr:col>76</xdr:col>
      <xdr:colOff>73025</xdr:colOff>
      <xdr:row>29</xdr:row>
      <xdr:rowOff>96992</xdr:rowOff>
    </xdr:to>
    <xdr:sp macro="" textlink="">
      <xdr:nvSpPr>
        <xdr:cNvPr id="143" name="楕円 142"/>
        <xdr:cNvSpPr/>
      </xdr:nvSpPr>
      <xdr:spPr>
        <a:xfrm>
          <a:off x="14744700" y="573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18269</xdr:rowOff>
    </xdr:from>
    <xdr:ext cx="469744" cy="259045"/>
    <xdr:sp macro="" textlink="">
      <xdr:nvSpPr>
        <xdr:cNvPr id="144" name="債務償還比率該当値テキスト"/>
        <xdr:cNvSpPr txBox="1"/>
      </xdr:nvSpPr>
      <xdr:spPr>
        <a:xfrm>
          <a:off x="14846300" y="559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128119</xdr:rowOff>
    </xdr:from>
    <xdr:to>
      <xdr:col>72</xdr:col>
      <xdr:colOff>123825</xdr:colOff>
      <xdr:row>30</xdr:row>
      <xdr:rowOff>58269</xdr:rowOff>
    </xdr:to>
    <xdr:sp macro="" textlink="">
      <xdr:nvSpPr>
        <xdr:cNvPr id="145" name="楕円 144"/>
        <xdr:cNvSpPr/>
      </xdr:nvSpPr>
      <xdr:spPr>
        <a:xfrm>
          <a:off x="14033500" y="587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46192</xdr:rowOff>
    </xdr:from>
    <xdr:to>
      <xdr:col>76</xdr:col>
      <xdr:colOff>22225</xdr:colOff>
      <xdr:row>30</xdr:row>
      <xdr:rowOff>7469</xdr:rowOff>
    </xdr:to>
    <xdr:cxnSp macro="">
      <xdr:nvCxnSpPr>
        <xdr:cNvPr id="146" name="直線コネクタ 145"/>
        <xdr:cNvCxnSpPr/>
      </xdr:nvCxnSpPr>
      <xdr:spPr>
        <a:xfrm flipV="1">
          <a:off x="14084300" y="5789767"/>
          <a:ext cx="711200" cy="13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82883</xdr:rowOff>
    </xdr:from>
    <xdr:to>
      <xdr:col>68</xdr:col>
      <xdr:colOff>123825</xdr:colOff>
      <xdr:row>30</xdr:row>
      <xdr:rowOff>13033</xdr:rowOff>
    </xdr:to>
    <xdr:sp macro="" textlink="">
      <xdr:nvSpPr>
        <xdr:cNvPr id="147" name="楕円 146"/>
        <xdr:cNvSpPr/>
      </xdr:nvSpPr>
      <xdr:spPr>
        <a:xfrm>
          <a:off x="13271500" y="582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133683</xdr:rowOff>
    </xdr:from>
    <xdr:to>
      <xdr:col>72</xdr:col>
      <xdr:colOff>73025</xdr:colOff>
      <xdr:row>30</xdr:row>
      <xdr:rowOff>7469</xdr:rowOff>
    </xdr:to>
    <xdr:cxnSp macro="">
      <xdr:nvCxnSpPr>
        <xdr:cNvPr id="148" name="直線コネクタ 147"/>
        <xdr:cNvCxnSpPr/>
      </xdr:nvCxnSpPr>
      <xdr:spPr>
        <a:xfrm>
          <a:off x="13322300" y="5877258"/>
          <a:ext cx="762000" cy="4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51253</xdr:rowOff>
    </xdr:from>
    <xdr:to>
      <xdr:col>64</xdr:col>
      <xdr:colOff>123825</xdr:colOff>
      <xdr:row>30</xdr:row>
      <xdr:rowOff>152853</xdr:rowOff>
    </xdr:to>
    <xdr:sp macro="" textlink="">
      <xdr:nvSpPr>
        <xdr:cNvPr id="149" name="楕円 148"/>
        <xdr:cNvSpPr/>
      </xdr:nvSpPr>
      <xdr:spPr>
        <a:xfrm>
          <a:off x="12509500" y="596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133683</xdr:rowOff>
    </xdr:from>
    <xdr:to>
      <xdr:col>68</xdr:col>
      <xdr:colOff>73025</xdr:colOff>
      <xdr:row>30</xdr:row>
      <xdr:rowOff>102053</xdr:rowOff>
    </xdr:to>
    <xdr:cxnSp macro="">
      <xdr:nvCxnSpPr>
        <xdr:cNvPr id="150" name="直線コネクタ 149"/>
        <xdr:cNvCxnSpPr/>
      </xdr:nvCxnSpPr>
      <xdr:spPr>
        <a:xfrm flipV="1">
          <a:off x="12560300" y="5877258"/>
          <a:ext cx="762000" cy="13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170271</xdr:rowOff>
    </xdr:from>
    <xdr:to>
      <xdr:col>60</xdr:col>
      <xdr:colOff>123825</xdr:colOff>
      <xdr:row>30</xdr:row>
      <xdr:rowOff>100421</xdr:rowOff>
    </xdr:to>
    <xdr:sp macro="" textlink="">
      <xdr:nvSpPr>
        <xdr:cNvPr id="151" name="楕円 150"/>
        <xdr:cNvSpPr/>
      </xdr:nvSpPr>
      <xdr:spPr>
        <a:xfrm>
          <a:off x="11747500" y="591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49621</xdr:rowOff>
    </xdr:from>
    <xdr:to>
      <xdr:col>64</xdr:col>
      <xdr:colOff>73025</xdr:colOff>
      <xdr:row>30</xdr:row>
      <xdr:rowOff>102053</xdr:rowOff>
    </xdr:to>
    <xdr:cxnSp macro="">
      <xdr:nvCxnSpPr>
        <xdr:cNvPr id="152" name="直線コネクタ 151"/>
        <xdr:cNvCxnSpPr/>
      </xdr:nvCxnSpPr>
      <xdr:spPr>
        <a:xfrm>
          <a:off x="11798300" y="5964646"/>
          <a:ext cx="762000" cy="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101006</xdr:rowOff>
    </xdr:from>
    <xdr:ext cx="469744" cy="259045"/>
    <xdr:sp macro="" textlink="">
      <xdr:nvSpPr>
        <xdr:cNvPr id="153" name="n_1aveValue債務償還比率"/>
        <xdr:cNvSpPr txBox="1"/>
      </xdr:nvSpPr>
      <xdr:spPr>
        <a:xfrm>
          <a:off x="13836727" y="601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89800</xdr:rowOff>
    </xdr:from>
    <xdr:ext cx="469744" cy="259045"/>
    <xdr:sp macro="" textlink="">
      <xdr:nvSpPr>
        <xdr:cNvPr id="154" name="n_2aveValue債務償還比率"/>
        <xdr:cNvSpPr txBox="1"/>
      </xdr:nvSpPr>
      <xdr:spPr>
        <a:xfrm>
          <a:off x="13087427" y="600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93816</xdr:rowOff>
    </xdr:from>
    <xdr:ext cx="469744" cy="259045"/>
    <xdr:sp macro="" textlink="">
      <xdr:nvSpPr>
        <xdr:cNvPr id="155" name="n_3aveValue債務償還比率"/>
        <xdr:cNvSpPr txBox="1"/>
      </xdr:nvSpPr>
      <xdr:spPr>
        <a:xfrm>
          <a:off x="12325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53412</xdr:rowOff>
    </xdr:from>
    <xdr:ext cx="469744" cy="259045"/>
    <xdr:sp macro="" textlink="">
      <xdr:nvSpPr>
        <xdr:cNvPr id="156" name="n_4aveValue債務償還比率"/>
        <xdr:cNvSpPr txBox="1"/>
      </xdr:nvSpPr>
      <xdr:spPr>
        <a:xfrm>
          <a:off x="11563427" y="5625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74796</xdr:rowOff>
    </xdr:from>
    <xdr:ext cx="469744" cy="259045"/>
    <xdr:sp macro="" textlink="">
      <xdr:nvSpPr>
        <xdr:cNvPr id="157" name="n_1mainValue債務償還比率"/>
        <xdr:cNvSpPr txBox="1"/>
      </xdr:nvSpPr>
      <xdr:spPr>
        <a:xfrm>
          <a:off x="13836727" y="564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29560</xdr:rowOff>
    </xdr:from>
    <xdr:ext cx="469744" cy="259045"/>
    <xdr:sp macro="" textlink="">
      <xdr:nvSpPr>
        <xdr:cNvPr id="158" name="n_2mainValue債務償還比率"/>
        <xdr:cNvSpPr txBox="1"/>
      </xdr:nvSpPr>
      <xdr:spPr>
        <a:xfrm>
          <a:off x="13087427" y="560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143980</xdr:rowOff>
    </xdr:from>
    <xdr:ext cx="469744" cy="259045"/>
    <xdr:sp macro="" textlink="">
      <xdr:nvSpPr>
        <xdr:cNvPr id="159" name="n_3mainValue債務償還比率"/>
        <xdr:cNvSpPr txBox="1"/>
      </xdr:nvSpPr>
      <xdr:spPr>
        <a:xfrm>
          <a:off x="12325427" y="605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91548</xdr:rowOff>
    </xdr:from>
    <xdr:ext cx="469744" cy="259045"/>
    <xdr:sp macro="" textlink="">
      <xdr:nvSpPr>
        <xdr:cNvPr id="160" name="n_4mainValue債務償還比率"/>
        <xdr:cNvSpPr txBox="1"/>
      </xdr:nvSpPr>
      <xdr:spPr>
        <a:xfrm>
          <a:off x="11563427" y="600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鹿児島県西之表市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15,176
15,093
205.66
10,635,448
10,525,127
103,086
5,762,571
10,173,480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12337</xdr:rowOff>
    </xdr:from>
    <xdr:to>
      <xdr:col>24</xdr:col>
      <xdr:colOff>114300</xdr:colOff>
      <xdr:row>38</xdr:row>
      <xdr:rowOff>113937</xdr:rowOff>
    </xdr:to>
    <xdr:sp macro="" textlink="">
      <xdr:nvSpPr>
        <xdr:cNvPr id="74" name="楕円 73"/>
        <xdr:cNvSpPr/>
      </xdr:nvSpPr>
      <xdr:spPr>
        <a:xfrm>
          <a:off x="45847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35214</xdr:rowOff>
    </xdr:from>
    <xdr:ext cx="405111" cy="259045"/>
    <xdr:sp macro="" textlink="">
      <xdr:nvSpPr>
        <xdr:cNvPr id="75" name="【道路】&#10;有形固定資産減価償却率該当値テキスト"/>
        <xdr:cNvSpPr txBox="1"/>
      </xdr:nvSpPr>
      <xdr:spPr>
        <a:xfrm>
          <a:off x="4673600" y="6378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159294</xdr:rowOff>
    </xdr:from>
    <xdr:to>
      <xdr:col>20</xdr:col>
      <xdr:colOff>38100</xdr:colOff>
      <xdr:row>38</xdr:row>
      <xdr:rowOff>89444</xdr:rowOff>
    </xdr:to>
    <xdr:sp macro="" textlink="">
      <xdr:nvSpPr>
        <xdr:cNvPr id="76" name="楕円 75"/>
        <xdr:cNvSpPr/>
      </xdr:nvSpPr>
      <xdr:spPr>
        <a:xfrm>
          <a:off x="3746500" y="650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38644</xdr:rowOff>
    </xdr:from>
    <xdr:to>
      <xdr:col>24</xdr:col>
      <xdr:colOff>63500</xdr:colOff>
      <xdr:row>38</xdr:row>
      <xdr:rowOff>63137</xdr:rowOff>
    </xdr:to>
    <xdr:cxnSp macro="">
      <xdr:nvCxnSpPr>
        <xdr:cNvPr id="77" name="直線コネクタ 76"/>
        <xdr:cNvCxnSpPr/>
      </xdr:nvCxnSpPr>
      <xdr:spPr>
        <a:xfrm>
          <a:off x="3797300" y="655374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126637</xdr:rowOff>
    </xdr:from>
    <xdr:to>
      <xdr:col>15</xdr:col>
      <xdr:colOff>101600</xdr:colOff>
      <xdr:row>38</xdr:row>
      <xdr:rowOff>56787</xdr:rowOff>
    </xdr:to>
    <xdr:sp macro="" textlink="">
      <xdr:nvSpPr>
        <xdr:cNvPr id="78" name="楕円 77"/>
        <xdr:cNvSpPr/>
      </xdr:nvSpPr>
      <xdr:spPr>
        <a:xfrm>
          <a:off x="2857500" y="64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5987</xdr:rowOff>
    </xdr:from>
    <xdr:to>
      <xdr:col>19</xdr:col>
      <xdr:colOff>177800</xdr:colOff>
      <xdr:row>38</xdr:row>
      <xdr:rowOff>38644</xdr:rowOff>
    </xdr:to>
    <xdr:cxnSp macro="">
      <xdr:nvCxnSpPr>
        <xdr:cNvPr id="79" name="直線コネクタ 78"/>
        <xdr:cNvCxnSpPr/>
      </xdr:nvCxnSpPr>
      <xdr:spPr>
        <a:xfrm>
          <a:off x="2908300" y="652108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97246</xdr:rowOff>
    </xdr:from>
    <xdr:to>
      <xdr:col>10</xdr:col>
      <xdr:colOff>165100</xdr:colOff>
      <xdr:row>38</xdr:row>
      <xdr:rowOff>27395</xdr:rowOff>
    </xdr:to>
    <xdr:sp macro="" textlink="">
      <xdr:nvSpPr>
        <xdr:cNvPr id="80" name="楕円 79"/>
        <xdr:cNvSpPr/>
      </xdr:nvSpPr>
      <xdr:spPr>
        <a:xfrm>
          <a:off x="1968500" y="64408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148046</xdr:rowOff>
    </xdr:from>
    <xdr:to>
      <xdr:col>15</xdr:col>
      <xdr:colOff>50800</xdr:colOff>
      <xdr:row>38</xdr:row>
      <xdr:rowOff>5987</xdr:rowOff>
    </xdr:to>
    <xdr:cxnSp macro="">
      <xdr:nvCxnSpPr>
        <xdr:cNvPr id="81" name="直線コネクタ 80"/>
        <xdr:cNvCxnSpPr/>
      </xdr:nvCxnSpPr>
      <xdr:spPr>
        <a:xfrm>
          <a:off x="2019300" y="649169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159294</xdr:rowOff>
    </xdr:from>
    <xdr:to>
      <xdr:col>6</xdr:col>
      <xdr:colOff>38100</xdr:colOff>
      <xdr:row>38</xdr:row>
      <xdr:rowOff>89444</xdr:rowOff>
    </xdr:to>
    <xdr:sp macro="" textlink="">
      <xdr:nvSpPr>
        <xdr:cNvPr id="82" name="楕円 81"/>
        <xdr:cNvSpPr/>
      </xdr:nvSpPr>
      <xdr:spPr>
        <a:xfrm>
          <a:off x="1079500" y="650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148046</xdr:rowOff>
    </xdr:from>
    <xdr:to>
      <xdr:col>10</xdr:col>
      <xdr:colOff>114300</xdr:colOff>
      <xdr:row>38</xdr:row>
      <xdr:rowOff>38644</xdr:rowOff>
    </xdr:to>
    <xdr:cxnSp macro="">
      <xdr:nvCxnSpPr>
        <xdr:cNvPr id="83" name="直線コネクタ 82"/>
        <xdr:cNvCxnSpPr/>
      </xdr:nvCxnSpPr>
      <xdr:spPr>
        <a:xfrm flipV="1">
          <a:off x="1130300" y="649169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15257</xdr:rowOff>
    </xdr:from>
    <xdr:ext cx="405111" cy="259045"/>
    <xdr:sp macro="" textlink="">
      <xdr:nvSpPr>
        <xdr:cNvPr id="84" name="n_1aveValue【道路】&#10;有形固定資産減価償却率"/>
        <xdr:cNvSpPr txBox="1"/>
      </xdr:nvSpPr>
      <xdr:spPr>
        <a:xfrm>
          <a:off x="3582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163847</xdr:rowOff>
    </xdr:from>
    <xdr:ext cx="405111" cy="259045"/>
    <xdr:sp macro="" textlink="">
      <xdr:nvSpPr>
        <xdr:cNvPr id="85" name="n_2aveValue【道路】&#10;有形固定資産減価償却率"/>
        <xdr:cNvSpPr txBox="1"/>
      </xdr:nvSpPr>
      <xdr:spPr>
        <a:xfrm>
          <a:off x="2705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6" name="n_3aveValue【道路】&#10;有形固定資産減価償却率"/>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24328</xdr:rowOff>
    </xdr:from>
    <xdr:ext cx="405111" cy="259045"/>
    <xdr:sp macro="" textlink="">
      <xdr:nvSpPr>
        <xdr:cNvPr id="87" name="n_4aveValue【道路】&#10;有形固定資産減価償却率"/>
        <xdr:cNvSpPr txBox="1"/>
      </xdr:nvSpPr>
      <xdr:spPr>
        <a:xfrm>
          <a:off x="927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105971</xdr:rowOff>
    </xdr:from>
    <xdr:ext cx="405111" cy="259045"/>
    <xdr:sp macro="" textlink="">
      <xdr:nvSpPr>
        <xdr:cNvPr id="88" name="n_1mainValue【道路】&#10;有形固定資産減価償却率"/>
        <xdr:cNvSpPr txBox="1"/>
      </xdr:nvSpPr>
      <xdr:spPr>
        <a:xfrm>
          <a:off x="3582044" y="627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73314</xdr:rowOff>
    </xdr:from>
    <xdr:ext cx="405111" cy="259045"/>
    <xdr:sp macro="" textlink="">
      <xdr:nvSpPr>
        <xdr:cNvPr id="89" name="n_2mainValue【道路】&#10;有形固定資産減価償却率"/>
        <xdr:cNvSpPr txBox="1"/>
      </xdr:nvSpPr>
      <xdr:spPr>
        <a:xfrm>
          <a:off x="2705744" y="624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43923</xdr:rowOff>
    </xdr:from>
    <xdr:ext cx="405111" cy="259045"/>
    <xdr:sp macro="" textlink="">
      <xdr:nvSpPr>
        <xdr:cNvPr id="90" name="n_3mainValue【道路】&#10;有形固定資産減価償却率"/>
        <xdr:cNvSpPr txBox="1"/>
      </xdr:nvSpPr>
      <xdr:spPr>
        <a:xfrm>
          <a:off x="1816744" y="621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80571</xdr:rowOff>
    </xdr:from>
    <xdr:ext cx="405111" cy="259045"/>
    <xdr:sp macro="" textlink="">
      <xdr:nvSpPr>
        <xdr:cNvPr id="91" name="n_4mainValue【道路】&#10;有形固定資産減価償却率"/>
        <xdr:cNvSpPr txBox="1"/>
      </xdr:nvSpPr>
      <xdr:spPr>
        <a:xfrm>
          <a:off x="927744" y="659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3" name="直線コネクタ 112"/>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4" name="【道路】&#10;一人当たり延長最小値テキスト"/>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5" name="直線コネクタ 114"/>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6" name="【道路】&#10;一人当たり延長最大値テキスト"/>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7" name="直線コネクタ 116"/>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170403</xdr:rowOff>
    </xdr:from>
    <xdr:ext cx="534377" cy="259045"/>
    <xdr:sp macro="" textlink="">
      <xdr:nvSpPr>
        <xdr:cNvPr id="118" name="【道路】&#10;一人当たり延長平均値テキスト"/>
        <xdr:cNvSpPr txBox="1"/>
      </xdr:nvSpPr>
      <xdr:spPr>
        <a:xfrm>
          <a:off x="10515600" y="685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9" name="フローチャート: 判断 118"/>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20" name="フローチャート: 判断 119"/>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21" name="フローチャート: 判断 120"/>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22" name="フローチャート: 判断 121"/>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23" name="フローチャート: 判断 122"/>
        <xdr:cNvSpPr/>
      </xdr:nvSpPr>
      <xdr:spPr>
        <a:xfrm>
          <a:off x="6921500" y="69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90679</xdr:rowOff>
    </xdr:from>
    <xdr:to>
      <xdr:col>55</xdr:col>
      <xdr:colOff>50800</xdr:colOff>
      <xdr:row>40</xdr:row>
      <xdr:rowOff>20829</xdr:rowOff>
    </xdr:to>
    <xdr:sp macro="" textlink="">
      <xdr:nvSpPr>
        <xdr:cNvPr id="129" name="楕円 128"/>
        <xdr:cNvSpPr/>
      </xdr:nvSpPr>
      <xdr:spPr>
        <a:xfrm>
          <a:off x="10426700" y="677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113556</xdr:rowOff>
    </xdr:from>
    <xdr:ext cx="534377" cy="259045"/>
    <xdr:sp macro="" textlink="">
      <xdr:nvSpPr>
        <xdr:cNvPr id="130" name="【道路】&#10;一人当たり延長該当値テキスト"/>
        <xdr:cNvSpPr txBox="1"/>
      </xdr:nvSpPr>
      <xdr:spPr>
        <a:xfrm>
          <a:off x="10515600" y="662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90423</xdr:rowOff>
    </xdr:from>
    <xdr:to>
      <xdr:col>50</xdr:col>
      <xdr:colOff>165100</xdr:colOff>
      <xdr:row>40</xdr:row>
      <xdr:rowOff>20573</xdr:rowOff>
    </xdr:to>
    <xdr:sp macro="" textlink="">
      <xdr:nvSpPr>
        <xdr:cNvPr id="131" name="楕円 130"/>
        <xdr:cNvSpPr/>
      </xdr:nvSpPr>
      <xdr:spPr>
        <a:xfrm>
          <a:off x="9588500" y="677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141223</xdr:rowOff>
    </xdr:from>
    <xdr:to>
      <xdr:col>55</xdr:col>
      <xdr:colOff>0</xdr:colOff>
      <xdr:row>39</xdr:row>
      <xdr:rowOff>141479</xdr:rowOff>
    </xdr:to>
    <xdr:cxnSp macro="">
      <xdr:nvCxnSpPr>
        <xdr:cNvPr id="132" name="直線コネクタ 131"/>
        <xdr:cNvCxnSpPr/>
      </xdr:nvCxnSpPr>
      <xdr:spPr>
        <a:xfrm>
          <a:off x="9639300" y="6827773"/>
          <a:ext cx="838200" cy="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101844</xdr:rowOff>
    </xdr:from>
    <xdr:to>
      <xdr:col>46</xdr:col>
      <xdr:colOff>38100</xdr:colOff>
      <xdr:row>40</xdr:row>
      <xdr:rowOff>31994</xdr:rowOff>
    </xdr:to>
    <xdr:sp macro="" textlink="">
      <xdr:nvSpPr>
        <xdr:cNvPr id="133" name="楕円 132"/>
        <xdr:cNvSpPr/>
      </xdr:nvSpPr>
      <xdr:spPr>
        <a:xfrm>
          <a:off x="8699500" y="678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141223</xdr:rowOff>
    </xdr:from>
    <xdr:to>
      <xdr:col>50</xdr:col>
      <xdr:colOff>114300</xdr:colOff>
      <xdr:row>39</xdr:row>
      <xdr:rowOff>152644</xdr:rowOff>
    </xdr:to>
    <xdr:cxnSp macro="">
      <xdr:nvCxnSpPr>
        <xdr:cNvPr id="134" name="直線コネクタ 133"/>
        <xdr:cNvCxnSpPr/>
      </xdr:nvCxnSpPr>
      <xdr:spPr>
        <a:xfrm flipV="1">
          <a:off x="8750300" y="6827773"/>
          <a:ext cx="889000" cy="1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106782</xdr:rowOff>
    </xdr:from>
    <xdr:to>
      <xdr:col>41</xdr:col>
      <xdr:colOff>101600</xdr:colOff>
      <xdr:row>40</xdr:row>
      <xdr:rowOff>36932</xdr:rowOff>
    </xdr:to>
    <xdr:sp macro="" textlink="">
      <xdr:nvSpPr>
        <xdr:cNvPr id="135" name="楕円 134"/>
        <xdr:cNvSpPr/>
      </xdr:nvSpPr>
      <xdr:spPr>
        <a:xfrm>
          <a:off x="7810500" y="679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152644</xdr:rowOff>
    </xdr:from>
    <xdr:to>
      <xdr:col>45</xdr:col>
      <xdr:colOff>177800</xdr:colOff>
      <xdr:row>39</xdr:row>
      <xdr:rowOff>157582</xdr:rowOff>
    </xdr:to>
    <xdr:cxnSp macro="">
      <xdr:nvCxnSpPr>
        <xdr:cNvPr id="136" name="直線コネクタ 135"/>
        <xdr:cNvCxnSpPr/>
      </xdr:nvCxnSpPr>
      <xdr:spPr>
        <a:xfrm flipV="1">
          <a:off x="7861300" y="6839194"/>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112012</xdr:rowOff>
    </xdr:from>
    <xdr:to>
      <xdr:col>36</xdr:col>
      <xdr:colOff>165100</xdr:colOff>
      <xdr:row>40</xdr:row>
      <xdr:rowOff>42162</xdr:rowOff>
    </xdr:to>
    <xdr:sp macro="" textlink="">
      <xdr:nvSpPr>
        <xdr:cNvPr id="137" name="楕円 136"/>
        <xdr:cNvSpPr/>
      </xdr:nvSpPr>
      <xdr:spPr>
        <a:xfrm>
          <a:off x="6921500" y="679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157582</xdr:rowOff>
    </xdr:from>
    <xdr:to>
      <xdr:col>41</xdr:col>
      <xdr:colOff>50800</xdr:colOff>
      <xdr:row>39</xdr:row>
      <xdr:rowOff>162812</xdr:rowOff>
    </xdr:to>
    <xdr:cxnSp macro="">
      <xdr:nvCxnSpPr>
        <xdr:cNvPr id="138" name="直線コネクタ 137"/>
        <xdr:cNvCxnSpPr/>
      </xdr:nvCxnSpPr>
      <xdr:spPr>
        <a:xfrm flipV="1">
          <a:off x="6972300" y="6844132"/>
          <a:ext cx="889000" cy="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119279</xdr:rowOff>
    </xdr:from>
    <xdr:ext cx="534377" cy="259045"/>
    <xdr:sp macro="" textlink="">
      <xdr:nvSpPr>
        <xdr:cNvPr id="139" name="n_1aveValue【道路】&#10;一人当たり延長"/>
        <xdr:cNvSpPr txBox="1"/>
      </xdr:nvSpPr>
      <xdr:spPr>
        <a:xfrm>
          <a:off x="9359411" y="697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133681</xdr:rowOff>
    </xdr:from>
    <xdr:ext cx="534377" cy="259045"/>
    <xdr:sp macro="" textlink="">
      <xdr:nvSpPr>
        <xdr:cNvPr id="140" name="n_2aveValue【道路】&#10;一人当たり延長"/>
        <xdr:cNvSpPr txBox="1"/>
      </xdr:nvSpPr>
      <xdr:spPr>
        <a:xfrm>
          <a:off x="8483111" y="699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130965</xdr:rowOff>
    </xdr:from>
    <xdr:ext cx="534377" cy="259045"/>
    <xdr:sp macro="" textlink="">
      <xdr:nvSpPr>
        <xdr:cNvPr id="141" name="n_3aveValue【道路】&#10;一人当たり延長"/>
        <xdr:cNvSpPr txBox="1"/>
      </xdr:nvSpPr>
      <xdr:spPr>
        <a:xfrm>
          <a:off x="7594111" y="698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149829</xdr:rowOff>
    </xdr:from>
    <xdr:ext cx="534377" cy="259045"/>
    <xdr:sp macro="" textlink="">
      <xdr:nvSpPr>
        <xdr:cNvPr id="142" name="n_4aveValue【道路】&#10;一人当たり延長"/>
        <xdr:cNvSpPr txBox="1"/>
      </xdr:nvSpPr>
      <xdr:spPr>
        <a:xfrm>
          <a:off x="6705111" y="700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37100</xdr:rowOff>
    </xdr:from>
    <xdr:ext cx="534377" cy="259045"/>
    <xdr:sp macro="" textlink="">
      <xdr:nvSpPr>
        <xdr:cNvPr id="143" name="n_1mainValue【道路】&#10;一人当たり延長"/>
        <xdr:cNvSpPr txBox="1"/>
      </xdr:nvSpPr>
      <xdr:spPr>
        <a:xfrm>
          <a:off x="9359411" y="655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48521</xdr:rowOff>
    </xdr:from>
    <xdr:ext cx="534377" cy="259045"/>
    <xdr:sp macro="" textlink="">
      <xdr:nvSpPr>
        <xdr:cNvPr id="144" name="n_2mainValue【道路】&#10;一人当たり延長"/>
        <xdr:cNvSpPr txBox="1"/>
      </xdr:nvSpPr>
      <xdr:spPr>
        <a:xfrm>
          <a:off x="8483111" y="656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53459</xdr:rowOff>
    </xdr:from>
    <xdr:ext cx="534377" cy="259045"/>
    <xdr:sp macro="" textlink="">
      <xdr:nvSpPr>
        <xdr:cNvPr id="145" name="n_3mainValue【道路】&#10;一人当たり延長"/>
        <xdr:cNvSpPr txBox="1"/>
      </xdr:nvSpPr>
      <xdr:spPr>
        <a:xfrm>
          <a:off x="7594111" y="656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58689</xdr:rowOff>
    </xdr:from>
    <xdr:ext cx="534377" cy="259045"/>
    <xdr:sp macro="" textlink="">
      <xdr:nvSpPr>
        <xdr:cNvPr id="146" name="n_4mainValue【道路】&#10;一人当たり延長"/>
        <xdr:cNvSpPr txBox="1"/>
      </xdr:nvSpPr>
      <xdr:spPr>
        <a:xfrm>
          <a:off x="6705111" y="657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70" name="直線コネクタ 169"/>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71" name="【橋りょう・トンネ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72" name="直線コネクタ 171"/>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19702</xdr:rowOff>
    </xdr:from>
    <xdr:ext cx="405111" cy="259045"/>
    <xdr:sp macro="" textlink="">
      <xdr:nvSpPr>
        <xdr:cNvPr id="175" name="【橋りょう・トンネル】&#10;有形固定資産減価償却率平均値テキスト"/>
        <xdr:cNvSpPr txBox="1"/>
      </xdr:nvSpPr>
      <xdr:spPr>
        <a:xfrm>
          <a:off x="4673600" y="10478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6" name="フローチャート: 判断 175"/>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7" name="フローチャート: 判断 176"/>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8" name="フローチャート: 判断 177"/>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9" name="フローチャート: 判断 178"/>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80" name="フローチャート: 判断 179"/>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97790</xdr:rowOff>
    </xdr:from>
    <xdr:to>
      <xdr:col>24</xdr:col>
      <xdr:colOff>114300</xdr:colOff>
      <xdr:row>64</xdr:row>
      <xdr:rowOff>27940</xdr:rowOff>
    </xdr:to>
    <xdr:sp macro="" textlink="">
      <xdr:nvSpPr>
        <xdr:cNvPr id="186" name="楕円 185"/>
        <xdr:cNvSpPr/>
      </xdr:nvSpPr>
      <xdr:spPr>
        <a:xfrm>
          <a:off x="45847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76217</xdr:rowOff>
    </xdr:from>
    <xdr:ext cx="405111" cy="259045"/>
    <xdr:sp macro="" textlink="">
      <xdr:nvSpPr>
        <xdr:cNvPr id="187" name="【橋りょう・トンネル】&#10;有形固定資産減価償却率該当値テキスト"/>
        <xdr:cNvSpPr txBox="1"/>
      </xdr:nvSpPr>
      <xdr:spPr>
        <a:xfrm>
          <a:off x="4673600"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101600</xdr:rowOff>
    </xdr:from>
    <xdr:to>
      <xdr:col>20</xdr:col>
      <xdr:colOff>38100</xdr:colOff>
      <xdr:row>64</xdr:row>
      <xdr:rowOff>31750</xdr:rowOff>
    </xdr:to>
    <xdr:sp macro="" textlink="">
      <xdr:nvSpPr>
        <xdr:cNvPr id="188" name="楕円 187"/>
        <xdr:cNvSpPr/>
      </xdr:nvSpPr>
      <xdr:spPr>
        <a:xfrm>
          <a:off x="3746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148590</xdr:rowOff>
    </xdr:from>
    <xdr:to>
      <xdr:col>24</xdr:col>
      <xdr:colOff>63500</xdr:colOff>
      <xdr:row>63</xdr:row>
      <xdr:rowOff>152400</xdr:rowOff>
    </xdr:to>
    <xdr:cxnSp macro="">
      <xdr:nvCxnSpPr>
        <xdr:cNvPr id="189" name="直線コネクタ 188"/>
        <xdr:cNvCxnSpPr/>
      </xdr:nvCxnSpPr>
      <xdr:spPr>
        <a:xfrm flipV="1">
          <a:off x="3797300" y="109499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93980</xdr:rowOff>
    </xdr:from>
    <xdr:to>
      <xdr:col>15</xdr:col>
      <xdr:colOff>101600</xdr:colOff>
      <xdr:row>64</xdr:row>
      <xdr:rowOff>24130</xdr:rowOff>
    </xdr:to>
    <xdr:sp macro="" textlink="">
      <xdr:nvSpPr>
        <xdr:cNvPr id="190" name="楕円 189"/>
        <xdr:cNvSpPr/>
      </xdr:nvSpPr>
      <xdr:spPr>
        <a:xfrm>
          <a:off x="2857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144780</xdr:rowOff>
    </xdr:from>
    <xdr:to>
      <xdr:col>19</xdr:col>
      <xdr:colOff>177800</xdr:colOff>
      <xdr:row>63</xdr:row>
      <xdr:rowOff>152400</xdr:rowOff>
    </xdr:to>
    <xdr:cxnSp macro="">
      <xdr:nvCxnSpPr>
        <xdr:cNvPr id="191" name="直線コネクタ 190"/>
        <xdr:cNvCxnSpPr/>
      </xdr:nvCxnSpPr>
      <xdr:spPr>
        <a:xfrm>
          <a:off x="2908300" y="109461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71120</xdr:rowOff>
    </xdr:from>
    <xdr:to>
      <xdr:col>10</xdr:col>
      <xdr:colOff>165100</xdr:colOff>
      <xdr:row>64</xdr:row>
      <xdr:rowOff>1270</xdr:rowOff>
    </xdr:to>
    <xdr:sp macro="" textlink="">
      <xdr:nvSpPr>
        <xdr:cNvPr id="192" name="楕円 191"/>
        <xdr:cNvSpPr/>
      </xdr:nvSpPr>
      <xdr:spPr>
        <a:xfrm>
          <a:off x="1968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121920</xdr:rowOff>
    </xdr:from>
    <xdr:to>
      <xdr:col>15</xdr:col>
      <xdr:colOff>50800</xdr:colOff>
      <xdr:row>63</xdr:row>
      <xdr:rowOff>144780</xdr:rowOff>
    </xdr:to>
    <xdr:cxnSp macro="">
      <xdr:nvCxnSpPr>
        <xdr:cNvPr id="193" name="直線コネクタ 192"/>
        <xdr:cNvCxnSpPr/>
      </xdr:nvCxnSpPr>
      <xdr:spPr>
        <a:xfrm>
          <a:off x="2019300" y="109232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88265</xdr:rowOff>
    </xdr:from>
    <xdr:to>
      <xdr:col>6</xdr:col>
      <xdr:colOff>38100</xdr:colOff>
      <xdr:row>64</xdr:row>
      <xdr:rowOff>18415</xdr:rowOff>
    </xdr:to>
    <xdr:sp macro="" textlink="">
      <xdr:nvSpPr>
        <xdr:cNvPr id="194" name="楕円 193"/>
        <xdr:cNvSpPr/>
      </xdr:nvSpPr>
      <xdr:spPr>
        <a:xfrm>
          <a:off x="1079500" y="1088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121920</xdr:rowOff>
    </xdr:from>
    <xdr:to>
      <xdr:col>10</xdr:col>
      <xdr:colOff>114300</xdr:colOff>
      <xdr:row>63</xdr:row>
      <xdr:rowOff>139065</xdr:rowOff>
    </xdr:to>
    <xdr:cxnSp macro="">
      <xdr:nvCxnSpPr>
        <xdr:cNvPr id="195" name="直線コネクタ 194"/>
        <xdr:cNvCxnSpPr/>
      </xdr:nvCxnSpPr>
      <xdr:spPr>
        <a:xfrm flipV="1">
          <a:off x="1130300" y="1092327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88282</xdr:rowOff>
    </xdr:from>
    <xdr:ext cx="405111" cy="259045"/>
    <xdr:sp macro="" textlink="">
      <xdr:nvSpPr>
        <xdr:cNvPr id="196" name="n_1aveValue【橋りょう・トンネル】&#10;有形固定資産減価償却率"/>
        <xdr:cNvSpPr txBox="1"/>
      </xdr:nvSpPr>
      <xdr:spPr>
        <a:xfrm>
          <a:off x="35820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59707</xdr:rowOff>
    </xdr:from>
    <xdr:ext cx="405111" cy="259045"/>
    <xdr:sp macro="" textlink="">
      <xdr:nvSpPr>
        <xdr:cNvPr id="197" name="n_2aveValue【橋りょう・トンネル】&#10;有形固定資産減価償却率"/>
        <xdr:cNvSpPr txBox="1"/>
      </xdr:nvSpPr>
      <xdr:spPr>
        <a:xfrm>
          <a:off x="2705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31132</xdr:rowOff>
    </xdr:from>
    <xdr:ext cx="405111" cy="259045"/>
    <xdr:sp macro="" textlink="">
      <xdr:nvSpPr>
        <xdr:cNvPr id="198" name="n_3aveValue【橋りょう・トンネル】&#10;有形固定資産減価償却率"/>
        <xdr:cNvSpPr txBox="1"/>
      </xdr:nvSpPr>
      <xdr:spPr>
        <a:xfrm>
          <a:off x="1816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162577</xdr:rowOff>
    </xdr:from>
    <xdr:ext cx="405111" cy="259045"/>
    <xdr:sp macro="" textlink="">
      <xdr:nvSpPr>
        <xdr:cNvPr id="199" name="n_4aveValue【橋りょう・トンネル】&#10;有形固定資産減価償却率"/>
        <xdr:cNvSpPr txBox="1"/>
      </xdr:nvSpPr>
      <xdr:spPr>
        <a:xfrm>
          <a:off x="927744" y="1027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22877</xdr:rowOff>
    </xdr:from>
    <xdr:ext cx="405111" cy="259045"/>
    <xdr:sp macro="" textlink="">
      <xdr:nvSpPr>
        <xdr:cNvPr id="200" name="n_1mainValue【橋りょう・トンネル】&#10;有形固定資産減価償却率"/>
        <xdr:cNvSpPr txBox="1"/>
      </xdr:nvSpPr>
      <xdr:spPr>
        <a:xfrm>
          <a:off x="3582044" y="1099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15257</xdr:rowOff>
    </xdr:from>
    <xdr:ext cx="405111" cy="259045"/>
    <xdr:sp macro="" textlink="">
      <xdr:nvSpPr>
        <xdr:cNvPr id="201" name="n_2mainValue【橋りょう・トンネル】&#10;有形固定資産減価償却率"/>
        <xdr:cNvSpPr txBox="1"/>
      </xdr:nvSpPr>
      <xdr:spPr>
        <a:xfrm>
          <a:off x="2705744" y="1098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163847</xdr:rowOff>
    </xdr:from>
    <xdr:ext cx="405111" cy="259045"/>
    <xdr:sp macro="" textlink="">
      <xdr:nvSpPr>
        <xdr:cNvPr id="202" name="n_3mainValue【橋りょう・トンネル】&#10;有形固定資産減価償却率"/>
        <xdr:cNvSpPr txBox="1"/>
      </xdr:nvSpPr>
      <xdr:spPr>
        <a:xfrm>
          <a:off x="1816744"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9542</xdr:rowOff>
    </xdr:from>
    <xdr:ext cx="405111" cy="259045"/>
    <xdr:sp macro="" textlink="">
      <xdr:nvSpPr>
        <xdr:cNvPr id="203" name="n_4mainValue【橋りょう・トンネル】&#10;有形固定資産減価償却率"/>
        <xdr:cNvSpPr txBox="1"/>
      </xdr:nvSpPr>
      <xdr:spPr>
        <a:xfrm>
          <a:off x="927744"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25" name="直線コネクタ 224"/>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26" name="【橋りょう・トンネル】&#10;一人当たり有形固定資産（償却資産）額最小値テキスト"/>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27" name="直線コネクタ 226"/>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28" name="【橋りょう・トンネル】&#10;一人当たり有形固定資産（償却資産）額最大値テキスト"/>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9" name="直線コネクタ 228"/>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151678</xdr:rowOff>
    </xdr:from>
    <xdr:ext cx="599010" cy="259045"/>
    <xdr:sp macro="" textlink="">
      <xdr:nvSpPr>
        <xdr:cNvPr id="230" name="【橋りょう・トンネル】&#10;一人当たり有形固定資産（償却資産）額平均値テキスト"/>
        <xdr:cNvSpPr txBox="1"/>
      </xdr:nvSpPr>
      <xdr:spPr>
        <a:xfrm>
          <a:off x="10515600" y="10438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31" name="フローチャート: 判断 230"/>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32" name="フローチャート: 判断 231"/>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33" name="フローチャート: 判断 232"/>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34" name="フローチャート: 判断 233"/>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235" name="フローチャート: 判断 234"/>
        <xdr:cNvSpPr/>
      </xdr:nvSpPr>
      <xdr:spPr>
        <a:xfrm>
          <a:off x="6921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156087</xdr:rowOff>
    </xdr:from>
    <xdr:to>
      <xdr:col>55</xdr:col>
      <xdr:colOff>50800</xdr:colOff>
      <xdr:row>63</xdr:row>
      <xdr:rowOff>86237</xdr:rowOff>
    </xdr:to>
    <xdr:sp macro="" textlink="">
      <xdr:nvSpPr>
        <xdr:cNvPr id="241" name="楕円 240"/>
        <xdr:cNvSpPr/>
      </xdr:nvSpPr>
      <xdr:spPr>
        <a:xfrm>
          <a:off x="10426700" y="1078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134514</xdr:rowOff>
    </xdr:from>
    <xdr:ext cx="599010" cy="259045"/>
    <xdr:sp macro="" textlink="">
      <xdr:nvSpPr>
        <xdr:cNvPr id="242" name="【橋りょう・トンネル】&#10;一人当たり有形固定資産（償却資産）額該当値テキスト"/>
        <xdr:cNvSpPr txBox="1"/>
      </xdr:nvSpPr>
      <xdr:spPr>
        <a:xfrm>
          <a:off x="10515600" y="10764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160924</xdr:rowOff>
    </xdr:from>
    <xdr:to>
      <xdr:col>50</xdr:col>
      <xdr:colOff>165100</xdr:colOff>
      <xdr:row>63</xdr:row>
      <xdr:rowOff>91074</xdr:rowOff>
    </xdr:to>
    <xdr:sp macro="" textlink="">
      <xdr:nvSpPr>
        <xdr:cNvPr id="243" name="楕円 242"/>
        <xdr:cNvSpPr/>
      </xdr:nvSpPr>
      <xdr:spPr>
        <a:xfrm>
          <a:off x="9588500" y="1079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35437</xdr:rowOff>
    </xdr:from>
    <xdr:to>
      <xdr:col>55</xdr:col>
      <xdr:colOff>0</xdr:colOff>
      <xdr:row>63</xdr:row>
      <xdr:rowOff>40274</xdr:rowOff>
    </xdr:to>
    <xdr:cxnSp macro="">
      <xdr:nvCxnSpPr>
        <xdr:cNvPr id="244" name="直線コネクタ 243"/>
        <xdr:cNvCxnSpPr/>
      </xdr:nvCxnSpPr>
      <xdr:spPr>
        <a:xfrm flipV="1">
          <a:off x="9639300" y="10836787"/>
          <a:ext cx="838200" cy="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164368</xdr:rowOff>
    </xdr:from>
    <xdr:to>
      <xdr:col>46</xdr:col>
      <xdr:colOff>38100</xdr:colOff>
      <xdr:row>63</xdr:row>
      <xdr:rowOff>94518</xdr:rowOff>
    </xdr:to>
    <xdr:sp macro="" textlink="">
      <xdr:nvSpPr>
        <xdr:cNvPr id="245" name="楕円 244"/>
        <xdr:cNvSpPr/>
      </xdr:nvSpPr>
      <xdr:spPr>
        <a:xfrm>
          <a:off x="8699500" y="1079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40274</xdr:rowOff>
    </xdr:from>
    <xdr:to>
      <xdr:col>50</xdr:col>
      <xdr:colOff>114300</xdr:colOff>
      <xdr:row>63</xdr:row>
      <xdr:rowOff>43718</xdr:rowOff>
    </xdr:to>
    <xdr:cxnSp macro="">
      <xdr:nvCxnSpPr>
        <xdr:cNvPr id="246" name="直線コネクタ 245"/>
        <xdr:cNvCxnSpPr/>
      </xdr:nvCxnSpPr>
      <xdr:spPr>
        <a:xfrm flipV="1">
          <a:off x="8750300" y="10841624"/>
          <a:ext cx="889000" cy="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166318</xdr:rowOff>
    </xdr:from>
    <xdr:to>
      <xdr:col>41</xdr:col>
      <xdr:colOff>101600</xdr:colOff>
      <xdr:row>63</xdr:row>
      <xdr:rowOff>96468</xdr:rowOff>
    </xdr:to>
    <xdr:sp macro="" textlink="">
      <xdr:nvSpPr>
        <xdr:cNvPr id="247" name="楕円 246"/>
        <xdr:cNvSpPr/>
      </xdr:nvSpPr>
      <xdr:spPr>
        <a:xfrm>
          <a:off x="7810500" y="1079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43718</xdr:rowOff>
    </xdr:from>
    <xdr:to>
      <xdr:col>45</xdr:col>
      <xdr:colOff>177800</xdr:colOff>
      <xdr:row>63</xdr:row>
      <xdr:rowOff>45668</xdr:rowOff>
    </xdr:to>
    <xdr:cxnSp macro="">
      <xdr:nvCxnSpPr>
        <xdr:cNvPr id="248" name="直線コネクタ 247"/>
        <xdr:cNvCxnSpPr/>
      </xdr:nvCxnSpPr>
      <xdr:spPr>
        <a:xfrm flipV="1">
          <a:off x="7861300" y="10845068"/>
          <a:ext cx="889000" cy="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169945</xdr:rowOff>
    </xdr:from>
    <xdr:to>
      <xdr:col>36</xdr:col>
      <xdr:colOff>165100</xdr:colOff>
      <xdr:row>63</xdr:row>
      <xdr:rowOff>100095</xdr:rowOff>
    </xdr:to>
    <xdr:sp macro="" textlink="">
      <xdr:nvSpPr>
        <xdr:cNvPr id="249" name="楕円 248"/>
        <xdr:cNvSpPr/>
      </xdr:nvSpPr>
      <xdr:spPr>
        <a:xfrm>
          <a:off x="6921500" y="1079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45668</xdr:rowOff>
    </xdr:from>
    <xdr:to>
      <xdr:col>41</xdr:col>
      <xdr:colOff>50800</xdr:colOff>
      <xdr:row>63</xdr:row>
      <xdr:rowOff>49295</xdr:rowOff>
    </xdr:to>
    <xdr:cxnSp macro="">
      <xdr:nvCxnSpPr>
        <xdr:cNvPr id="250" name="直線コネクタ 249"/>
        <xdr:cNvCxnSpPr/>
      </xdr:nvCxnSpPr>
      <xdr:spPr>
        <a:xfrm flipV="1">
          <a:off x="6972300" y="10847018"/>
          <a:ext cx="889000" cy="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75023</xdr:rowOff>
    </xdr:from>
    <xdr:ext cx="599010" cy="259045"/>
    <xdr:sp macro="" textlink="">
      <xdr:nvSpPr>
        <xdr:cNvPr id="251" name="n_1aveValue【橋りょう・トンネル】&#10;一人当たり有形固定資産（償却資産）額"/>
        <xdr:cNvSpPr txBox="1"/>
      </xdr:nvSpPr>
      <xdr:spPr>
        <a:xfrm>
          <a:off x="9327095" y="1036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84396</xdr:rowOff>
    </xdr:from>
    <xdr:ext cx="599010" cy="259045"/>
    <xdr:sp macro="" textlink="">
      <xdr:nvSpPr>
        <xdr:cNvPr id="252" name="n_2aveValue【橋りょう・トンネル】&#10;一人当たり有形固定資産（償却資産）額"/>
        <xdr:cNvSpPr txBox="1"/>
      </xdr:nvSpPr>
      <xdr:spPr>
        <a:xfrm>
          <a:off x="84507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93994</xdr:rowOff>
    </xdr:from>
    <xdr:ext cx="599010" cy="259045"/>
    <xdr:sp macro="" textlink="">
      <xdr:nvSpPr>
        <xdr:cNvPr id="253" name="n_3aveValue【橋りょう・トンネル】&#10;一人当たり有形固定資産（償却資産）額"/>
        <xdr:cNvSpPr txBox="1"/>
      </xdr:nvSpPr>
      <xdr:spPr>
        <a:xfrm>
          <a:off x="7561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163536</xdr:rowOff>
    </xdr:from>
    <xdr:ext cx="599010" cy="259045"/>
    <xdr:sp macro="" textlink="">
      <xdr:nvSpPr>
        <xdr:cNvPr id="254" name="n_4aveValue【橋りょう・トンネル】&#10;一人当たり有形固定資産（償却資産）額"/>
        <xdr:cNvSpPr txBox="1"/>
      </xdr:nvSpPr>
      <xdr:spPr>
        <a:xfrm>
          <a:off x="6672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82201</xdr:rowOff>
    </xdr:from>
    <xdr:ext cx="599010" cy="259045"/>
    <xdr:sp macro="" textlink="">
      <xdr:nvSpPr>
        <xdr:cNvPr id="255" name="n_1mainValue【橋りょう・トンネル】&#10;一人当たり有形固定資産（償却資産）額"/>
        <xdr:cNvSpPr txBox="1"/>
      </xdr:nvSpPr>
      <xdr:spPr>
        <a:xfrm>
          <a:off x="9327095" y="10883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85645</xdr:rowOff>
    </xdr:from>
    <xdr:ext cx="599010" cy="259045"/>
    <xdr:sp macro="" textlink="">
      <xdr:nvSpPr>
        <xdr:cNvPr id="256" name="n_2mainValue【橋りょう・トンネル】&#10;一人当たり有形固定資産（償却資産）額"/>
        <xdr:cNvSpPr txBox="1"/>
      </xdr:nvSpPr>
      <xdr:spPr>
        <a:xfrm>
          <a:off x="8450795" y="10886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87595</xdr:rowOff>
    </xdr:from>
    <xdr:ext cx="599010" cy="259045"/>
    <xdr:sp macro="" textlink="">
      <xdr:nvSpPr>
        <xdr:cNvPr id="257" name="n_3mainValue【橋りょう・トンネル】&#10;一人当たり有形固定資産（償却資産）額"/>
        <xdr:cNvSpPr txBox="1"/>
      </xdr:nvSpPr>
      <xdr:spPr>
        <a:xfrm>
          <a:off x="7561795" y="1088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91222</xdr:rowOff>
    </xdr:from>
    <xdr:ext cx="599010" cy="259045"/>
    <xdr:sp macro="" textlink="">
      <xdr:nvSpPr>
        <xdr:cNvPr id="258" name="n_4mainValue【橋りょう・トンネル】&#10;一人当たり有形固定資産（償却資産）額"/>
        <xdr:cNvSpPr txBox="1"/>
      </xdr:nvSpPr>
      <xdr:spPr>
        <a:xfrm>
          <a:off x="6672795" y="10892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83" name="直線コネクタ 282"/>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86" name="【公営住宅】&#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87" name="直線コネクタ 286"/>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108602</xdr:rowOff>
    </xdr:from>
    <xdr:ext cx="405111" cy="259045"/>
    <xdr:sp macro="" textlink="">
      <xdr:nvSpPr>
        <xdr:cNvPr id="288" name="【公営住宅】&#10;有形固定資産減価償却率平均値テキスト"/>
        <xdr:cNvSpPr txBox="1"/>
      </xdr:nvSpPr>
      <xdr:spPr>
        <a:xfrm>
          <a:off x="4673600" y="1416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89" name="フローチャート: 判断 288"/>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90" name="フローチャート: 判断 289"/>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91" name="フローチャート: 判断 290"/>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2" name="フローチャート: 判断 291"/>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93" name="フローチャート: 判断 292"/>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84455</xdr:rowOff>
    </xdr:from>
    <xdr:to>
      <xdr:col>24</xdr:col>
      <xdr:colOff>114300</xdr:colOff>
      <xdr:row>82</xdr:row>
      <xdr:rowOff>14605</xdr:rowOff>
    </xdr:to>
    <xdr:sp macro="" textlink="">
      <xdr:nvSpPr>
        <xdr:cNvPr id="299" name="楕円 298"/>
        <xdr:cNvSpPr/>
      </xdr:nvSpPr>
      <xdr:spPr>
        <a:xfrm>
          <a:off x="4584700" y="1397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107332</xdr:rowOff>
    </xdr:from>
    <xdr:ext cx="405111" cy="259045"/>
    <xdr:sp macro="" textlink="">
      <xdr:nvSpPr>
        <xdr:cNvPr id="300" name="【公営住宅】&#10;有形固定資産減価償却率該当値テキスト"/>
        <xdr:cNvSpPr txBox="1"/>
      </xdr:nvSpPr>
      <xdr:spPr>
        <a:xfrm>
          <a:off x="4673600"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55880</xdr:rowOff>
    </xdr:from>
    <xdr:to>
      <xdr:col>20</xdr:col>
      <xdr:colOff>38100</xdr:colOff>
      <xdr:row>81</xdr:row>
      <xdr:rowOff>157480</xdr:rowOff>
    </xdr:to>
    <xdr:sp macro="" textlink="">
      <xdr:nvSpPr>
        <xdr:cNvPr id="301" name="楕円 300"/>
        <xdr:cNvSpPr/>
      </xdr:nvSpPr>
      <xdr:spPr>
        <a:xfrm>
          <a:off x="3746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106680</xdr:rowOff>
    </xdr:from>
    <xdr:to>
      <xdr:col>24</xdr:col>
      <xdr:colOff>63500</xdr:colOff>
      <xdr:row>81</xdr:row>
      <xdr:rowOff>135255</xdr:rowOff>
    </xdr:to>
    <xdr:cxnSp macro="">
      <xdr:nvCxnSpPr>
        <xdr:cNvPr id="302" name="直線コネクタ 301"/>
        <xdr:cNvCxnSpPr/>
      </xdr:nvCxnSpPr>
      <xdr:spPr>
        <a:xfrm>
          <a:off x="3797300" y="1399413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19686</xdr:rowOff>
    </xdr:from>
    <xdr:to>
      <xdr:col>15</xdr:col>
      <xdr:colOff>101600</xdr:colOff>
      <xdr:row>81</xdr:row>
      <xdr:rowOff>121286</xdr:rowOff>
    </xdr:to>
    <xdr:sp macro="" textlink="">
      <xdr:nvSpPr>
        <xdr:cNvPr id="303" name="楕円 302"/>
        <xdr:cNvSpPr/>
      </xdr:nvSpPr>
      <xdr:spPr>
        <a:xfrm>
          <a:off x="2857500" y="1390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70486</xdr:rowOff>
    </xdr:from>
    <xdr:to>
      <xdr:col>19</xdr:col>
      <xdr:colOff>177800</xdr:colOff>
      <xdr:row>81</xdr:row>
      <xdr:rowOff>106680</xdr:rowOff>
    </xdr:to>
    <xdr:cxnSp macro="">
      <xdr:nvCxnSpPr>
        <xdr:cNvPr id="304" name="直線コネクタ 303"/>
        <xdr:cNvCxnSpPr/>
      </xdr:nvCxnSpPr>
      <xdr:spPr>
        <a:xfrm>
          <a:off x="2908300" y="1395793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154939</xdr:rowOff>
    </xdr:from>
    <xdr:to>
      <xdr:col>10</xdr:col>
      <xdr:colOff>165100</xdr:colOff>
      <xdr:row>81</xdr:row>
      <xdr:rowOff>85089</xdr:rowOff>
    </xdr:to>
    <xdr:sp macro="" textlink="">
      <xdr:nvSpPr>
        <xdr:cNvPr id="305" name="楕円 304"/>
        <xdr:cNvSpPr/>
      </xdr:nvSpPr>
      <xdr:spPr>
        <a:xfrm>
          <a:off x="1968500" y="13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34289</xdr:rowOff>
    </xdr:from>
    <xdr:to>
      <xdr:col>15</xdr:col>
      <xdr:colOff>50800</xdr:colOff>
      <xdr:row>81</xdr:row>
      <xdr:rowOff>70486</xdr:rowOff>
    </xdr:to>
    <xdr:cxnSp macro="">
      <xdr:nvCxnSpPr>
        <xdr:cNvPr id="306" name="直線コネクタ 305"/>
        <xdr:cNvCxnSpPr/>
      </xdr:nvCxnSpPr>
      <xdr:spPr>
        <a:xfrm>
          <a:off x="2019300" y="1392173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168275</xdr:rowOff>
    </xdr:from>
    <xdr:to>
      <xdr:col>6</xdr:col>
      <xdr:colOff>38100</xdr:colOff>
      <xdr:row>81</xdr:row>
      <xdr:rowOff>98425</xdr:rowOff>
    </xdr:to>
    <xdr:sp macro="" textlink="">
      <xdr:nvSpPr>
        <xdr:cNvPr id="307" name="楕円 306"/>
        <xdr:cNvSpPr/>
      </xdr:nvSpPr>
      <xdr:spPr>
        <a:xfrm>
          <a:off x="10795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34289</xdr:rowOff>
    </xdr:from>
    <xdr:to>
      <xdr:col>10</xdr:col>
      <xdr:colOff>114300</xdr:colOff>
      <xdr:row>81</xdr:row>
      <xdr:rowOff>47625</xdr:rowOff>
    </xdr:to>
    <xdr:cxnSp macro="">
      <xdr:nvCxnSpPr>
        <xdr:cNvPr id="308" name="直線コネクタ 307"/>
        <xdr:cNvCxnSpPr/>
      </xdr:nvCxnSpPr>
      <xdr:spPr>
        <a:xfrm flipV="1">
          <a:off x="1130300" y="13921739"/>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28591</xdr:rowOff>
    </xdr:from>
    <xdr:ext cx="405111" cy="259045"/>
    <xdr:sp macro="" textlink="">
      <xdr:nvSpPr>
        <xdr:cNvPr id="309" name="n_1aveValue【公営住宅】&#10;有形固定資産減価償却率"/>
        <xdr:cNvSpPr txBox="1"/>
      </xdr:nvSpPr>
      <xdr:spPr>
        <a:xfrm>
          <a:off x="35820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5732</xdr:rowOff>
    </xdr:from>
    <xdr:ext cx="405111" cy="259045"/>
    <xdr:sp macro="" textlink="">
      <xdr:nvSpPr>
        <xdr:cNvPr id="310" name="n_2aveValue【公営住宅】&#10;有形固定資産減価償却率"/>
        <xdr:cNvSpPr txBox="1"/>
      </xdr:nvSpPr>
      <xdr:spPr>
        <a:xfrm>
          <a:off x="2705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311" name="n_3aveValue【公営住宅】&#10;有形固定資産減価償却率"/>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121938</xdr:rowOff>
    </xdr:from>
    <xdr:ext cx="405111" cy="259045"/>
    <xdr:sp macro="" textlink="">
      <xdr:nvSpPr>
        <xdr:cNvPr id="312" name="n_4aveValue【公営住宅】&#10;有形固定資産減価償却率"/>
        <xdr:cNvSpPr txBox="1"/>
      </xdr:nvSpPr>
      <xdr:spPr>
        <a:xfrm>
          <a:off x="9277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2557</xdr:rowOff>
    </xdr:from>
    <xdr:ext cx="405111" cy="259045"/>
    <xdr:sp macro="" textlink="">
      <xdr:nvSpPr>
        <xdr:cNvPr id="313" name="n_1mainValue【公営住宅】&#10;有形固定資産減価償却率"/>
        <xdr:cNvSpPr txBox="1"/>
      </xdr:nvSpPr>
      <xdr:spPr>
        <a:xfrm>
          <a:off x="35820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137813</xdr:rowOff>
    </xdr:from>
    <xdr:ext cx="405111" cy="259045"/>
    <xdr:sp macro="" textlink="">
      <xdr:nvSpPr>
        <xdr:cNvPr id="314" name="n_2mainValue【公営住宅】&#10;有形固定資産減価償却率"/>
        <xdr:cNvSpPr txBox="1"/>
      </xdr:nvSpPr>
      <xdr:spPr>
        <a:xfrm>
          <a:off x="2705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101616</xdr:rowOff>
    </xdr:from>
    <xdr:ext cx="405111" cy="259045"/>
    <xdr:sp macro="" textlink="">
      <xdr:nvSpPr>
        <xdr:cNvPr id="315" name="n_3mainValue【公営住宅】&#10;有形固定資産減価償却率"/>
        <xdr:cNvSpPr txBox="1"/>
      </xdr:nvSpPr>
      <xdr:spPr>
        <a:xfrm>
          <a:off x="1816744" y="1364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114952</xdr:rowOff>
    </xdr:from>
    <xdr:ext cx="405111" cy="259045"/>
    <xdr:sp macro="" textlink="">
      <xdr:nvSpPr>
        <xdr:cNvPr id="316" name="n_4mainValue【公営住宅】&#10;有形固定資産減価償却率"/>
        <xdr:cNvSpPr txBox="1"/>
      </xdr:nvSpPr>
      <xdr:spPr>
        <a:xfrm>
          <a:off x="927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0" name="テキスト ボックス 329"/>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2" name="テキスト ボックス 331"/>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4" name="テキスト ボックス 333"/>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6" name="テキスト ボックス 33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38" name="直線コネクタ 337"/>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39" name="【公営住宅】&#10;一人当たり面積最小値テキスト"/>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40" name="直線コネクタ 339"/>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41" name="【公営住宅】&#10;一人当たり面積最大値テキスト"/>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42" name="直線コネクタ 341"/>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343" name="【公営住宅】&#10;一人当たり面積平均値テキスト"/>
        <xdr:cNvSpPr txBox="1"/>
      </xdr:nvSpPr>
      <xdr:spPr>
        <a:xfrm>
          <a:off x="10515600" y="14652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4" name="フローチャート: 判断 343"/>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45" name="フローチャート: 判断 344"/>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46" name="フローチャート: 判断 345"/>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47" name="フローチャート: 判断 346"/>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107635</xdr:rowOff>
    </xdr:from>
    <xdr:to>
      <xdr:col>36</xdr:col>
      <xdr:colOff>165100</xdr:colOff>
      <xdr:row>86</xdr:row>
      <xdr:rowOff>37785</xdr:rowOff>
    </xdr:to>
    <xdr:sp macro="" textlink="">
      <xdr:nvSpPr>
        <xdr:cNvPr id="348" name="フローチャート: 判断 347"/>
        <xdr:cNvSpPr/>
      </xdr:nvSpPr>
      <xdr:spPr>
        <a:xfrm>
          <a:off x="6921500" y="146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54646</xdr:rowOff>
    </xdr:from>
    <xdr:to>
      <xdr:col>55</xdr:col>
      <xdr:colOff>50800</xdr:colOff>
      <xdr:row>85</xdr:row>
      <xdr:rowOff>156246</xdr:rowOff>
    </xdr:to>
    <xdr:sp macro="" textlink="">
      <xdr:nvSpPr>
        <xdr:cNvPr id="354" name="楕円 353"/>
        <xdr:cNvSpPr/>
      </xdr:nvSpPr>
      <xdr:spPr>
        <a:xfrm>
          <a:off x="10426700" y="1462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14023</xdr:rowOff>
    </xdr:from>
    <xdr:ext cx="469744" cy="259045"/>
    <xdr:sp macro="" textlink="">
      <xdr:nvSpPr>
        <xdr:cNvPr id="355" name="【公営住宅】&#10;一人当たり面積該当値テキスト"/>
        <xdr:cNvSpPr txBox="1"/>
      </xdr:nvSpPr>
      <xdr:spPr>
        <a:xfrm>
          <a:off x="10515600" y="14415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56429</xdr:rowOff>
    </xdr:from>
    <xdr:to>
      <xdr:col>50</xdr:col>
      <xdr:colOff>165100</xdr:colOff>
      <xdr:row>85</xdr:row>
      <xdr:rowOff>158029</xdr:rowOff>
    </xdr:to>
    <xdr:sp macro="" textlink="">
      <xdr:nvSpPr>
        <xdr:cNvPr id="356" name="楕円 355"/>
        <xdr:cNvSpPr/>
      </xdr:nvSpPr>
      <xdr:spPr>
        <a:xfrm>
          <a:off x="9588500" y="1462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105446</xdr:rowOff>
    </xdr:from>
    <xdr:to>
      <xdr:col>55</xdr:col>
      <xdr:colOff>0</xdr:colOff>
      <xdr:row>85</xdr:row>
      <xdr:rowOff>107229</xdr:rowOff>
    </xdr:to>
    <xdr:cxnSp macro="">
      <xdr:nvCxnSpPr>
        <xdr:cNvPr id="357" name="直線コネクタ 356"/>
        <xdr:cNvCxnSpPr/>
      </xdr:nvCxnSpPr>
      <xdr:spPr>
        <a:xfrm flipV="1">
          <a:off x="9639300" y="14678696"/>
          <a:ext cx="8382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57983</xdr:rowOff>
    </xdr:from>
    <xdr:to>
      <xdr:col>46</xdr:col>
      <xdr:colOff>38100</xdr:colOff>
      <xdr:row>85</xdr:row>
      <xdr:rowOff>159583</xdr:rowOff>
    </xdr:to>
    <xdr:sp macro="" textlink="">
      <xdr:nvSpPr>
        <xdr:cNvPr id="358" name="楕円 357"/>
        <xdr:cNvSpPr/>
      </xdr:nvSpPr>
      <xdr:spPr>
        <a:xfrm>
          <a:off x="8699500" y="1463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107229</xdr:rowOff>
    </xdr:from>
    <xdr:to>
      <xdr:col>50</xdr:col>
      <xdr:colOff>114300</xdr:colOff>
      <xdr:row>85</xdr:row>
      <xdr:rowOff>108783</xdr:rowOff>
    </xdr:to>
    <xdr:cxnSp macro="">
      <xdr:nvCxnSpPr>
        <xdr:cNvPr id="359" name="直線コネクタ 358"/>
        <xdr:cNvCxnSpPr/>
      </xdr:nvCxnSpPr>
      <xdr:spPr>
        <a:xfrm flipV="1">
          <a:off x="8750300" y="14680479"/>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59537</xdr:rowOff>
    </xdr:from>
    <xdr:to>
      <xdr:col>41</xdr:col>
      <xdr:colOff>101600</xdr:colOff>
      <xdr:row>85</xdr:row>
      <xdr:rowOff>161137</xdr:rowOff>
    </xdr:to>
    <xdr:sp macro="" textlink="">
      <xdr:nvSpPr>
        <xdr:cNvPr id="360" name="楕円 359"/>
        <xdr:cNvSpPr/>
      </xdr:nvSpPr>
      <xdr:spPr>
        <a:xfrm>
          <a:off x="7810500" y="1463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108783</xdr:rowOff>
    </xdr:from>
    <xdr:to>
      <xdr:col>45</xdr:col>
      <xdr:colOff>177800</xdr:colOff>
      <xdr:row>85</xdr:row>
      <xdr:rowOff>110337</xdr:rowOff>
    </xdr:to>
    <xdr:cxnSp macro="">
      <xdr:nvCxnSpPr>
        <xdr:cNvPr id="361" name="直線コネクタ 360"/>
        <xdr:cNvCxnSpPr/>
      </xdr:nvCxnSpPr>
      <xdr:spPr>
        <a:xfrm flipV="1">
          <a:off x="7861300" y="14682033"/>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62190</xdr:rowOff>
    </xdr:from>
    <xdr:to>
      <xdr:col>36</xdr:col>
      <xdr:colOff>165100</xdr:colOff>
      <xdr:row>85</xdr:row>
      <xdr:rowOff>163790</xdr:rowOff>
    </xdr:to>
    <xdr:sp macro="" textlink="">
      <xdr:nvSpPr>
        <xdr:cNvPr id="362" name="楕円 361"/>
        <xdr:cNvSpPr/>
      </xdr:nvSpPr>
      <xdr:spPr>
        <a:xfrm>
          <a:off x="6921500" y="146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110337</xdr:rowOff>
    </xdr:from>
    <xdr:to>
      <xdr:col>41</xdr:col>
      <xdr:colOff>50800</xdr:colOff>
      <xdr:row>85</xdr:row>
      <xdr:rowOff>112990</xdr:rowOff>
    </xdr:to>
    <xdr:cxnSp macro="">
      <xdr:nvCxnSpPr>
        <xdr:cNvPr id="363" name="直線コネクタ 362"/>
        <xdr:cNvCxnSpPr/>
      </xdr:nvCxnSpPr>
      <xdr:spPr>
        <a:xfrm flipV="1">
          <a:off x="6972300" y="14683587"/>
          <a:ext cx="889000" cy="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23105</xdr:rowOff>
    </xdr:from>
    <xdr:ext cx="469744" cy="259045"/>
    <xdr:sp macro="" textlink="">
      <xdr:nvSpPr>
        <xdr:cNvPr id="364" name="n_1aveValue【公営住宅】&#10;一人当たり面積"/>
        <xdr:cNvSpPr txBox="1"/>
      </xdr:nvSpPr>
      <xdr:spPr>
        <a:xfrm>
          <a:off x="93917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25300</xdr:rowOff>
    </xdr:from>
    <xdr:ext cx="469744" cy="259045"/>
    <xdr:sp macro="" textlink="">
      <xdr:nvSpPr>
        <xdr:cNvPr id="365" name="n_2aveValue【公営住宅】&#10;一人当たり面積"/>
        <xdr:cNvSpPr txBox="1"/>
      </xdr:nvSpPr>
      <xdr:spPr>
        <a:xfrm>
          <a:off x="8515427" y="1477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25985</xdr:rowOff>
    </xdr:from>
    <xdr:ext cx="469744" cy="259045"/>
    <xdr:sp macro="" textlink="">
      <xdr:nvSpPr>
        <xdr:cNvPr id="366" name="n_3aveValue【公営住宅】&#10;一人当たり面積"/>
        <xdr:cNvSpPr txBox="1"/>
      </xdr:nvSpPr>
      <xdr:spPr>
        <a:xfrm>
          <a:off x="7626427" y="1477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28912</xdr:rowOff>
    </xdr:from>
    <xdr:ext cx="469744" cy="259045"/>
    <xdr:sp macro="" textlink="">
      <xdr:nvSpPr>
        <xdr:cNvPr id="367" name="n_4aveValue【公営住宅】&#10;一人当たり面積"/>
        <xdr:cNvSpPr txBox="1"/>
      </xdr:nvSpPr>
      <xdr:spPr>
        <a:xfrm>
          <a:off x="6737427" y="1477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3106</xdr:rowOff>
    </xdr:from>
    <xdr:ext cx="469744" cy="259045"/>
    <xdr:sp macro="" textlink="">
      <xdr:nvSpPr>
        <xdr:cNvPr id="368" name="n_1mainValue【公営住宅】&#10;一人当たり面積"/>
        <xdr:cNvSpPr txBox="1"/>
      </xdr:nvSpPr>
      <xdr:spPr>
        <a:xfrm>
          <a:off x="9391727" y="14404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4660</xdr:rowOff>
    </xdr:from>
    <xdr:ext cx="469744" cy="259045"/>
    <xdr:sp macro="" textlink="">
      <xdr:nvSpPr>
        <xdr:cNvPr id="369" name="n_2mainValue【公営住宅】&#10;一人当たり面積"/>
        <xdr:cNvSpPr txBox="1"/>
      </xdr:nvSpPr>
      <xdr:spPr>
        <a:xfrm>
          <a:off x="8515427" y="1440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6214</xdr:rowOff>
    </xdr:from>
    <xdr:ext cx="469744" cy="259045"/>
    <xdr:sp macro="" textlink="">
      <xdr:nvSpPr>
        <xdr:cNvPr id="370" name="n_3mainValue【公営住宅】&#10;一人当たり面積"/>
        <xdr:cNvSpPr txBox="1"/>
      </xdr:nvSpPr>
      <xdr:spPr>
        <a:xfrm>
          <a:off x="7626427" y="1440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8867</xdr:rowOff>
    </xdr:from>
    <xdr:ext cx="469744" cy="259045"/>
    <xdr:sp macro="" textlink="">
      <xdr:nvSpPr>
        <xdr:cNvPr id="371" name="n_4mainValue【公営住宅】&#10;一人当たり面積"/>
        <xdr:cNvSpPr txBox="1"/>
      </xdr:nvSpPr>
      <xdr:spPr>
        <a:xfrm>
          <a:off x="6737427" y="1441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0" name="テキスト ボックス 37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1" name="直線コネクタ 38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2" name="テキスト ボックス 38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3" name="直線コネクタ 38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4" name="テキスト ボックス 38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5" name="直線コネクタ 38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6" name="テキスト ボックス 38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7" name="直線コネクタ 38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8" name="テキスト ボックス 38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9" name="直線コネクタ 38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0" name="テキスト ボックス 38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1" name="直線コネクタ 39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2" name="テキスト ボックス 39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3" name="直線コネクタ 39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4" name="テキスト ボックス 39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6"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19050</xdr:rowOff>
    </xdr:from>
    <xdr:to>
      <xdr:col>24</xdr:col>
      <xdr:colOff>62865</xdr:colOff>
      <xdr:row>109</xdr:row>
      <xdr:rowOff>35379</xdr:rowOff>
    </xdr:to>
    <xdr:cxnSp macro="">
      <xdr:nvCxnSpPr>
        <xdr:cNvPr id="397" name="直線コネクタ 396"/>
        <xdr:cNvCxnSpPr/>
      </xdr:nvCxnSpPr>
      <xdr:spPr>
        <a:xfrm flipV="1">
          <a:off x="4634865"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8" name="【港湾・漁港】&#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9" name="直線コネクタ 398"/>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137177</xdr:rowOff>
    </xdr:from>
    <xdr:ext cx="340478" cy="259045"/>
    <xdr:sp macro="" textlink="">
      <xdr:nvSpPr>
        <xdr:cNvPr id="400" name="【港湾・漁港】&#10;有形固定資産減価償却率最大値テキスト"/>
        <xdr:cNvSpPr txBox="1"/>
      </xdr:nvSpPr>
      <xdr:spPr>
        <a:xfrm>
          <a:off x="4673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19050</xdr:rowOff>
    </xdr:from>
    <xdr:to>
      <xdr:col>24</xdr:col>
      <xdr:colOff>152400</xdr:colOff>
      <xdr:row>100</xdr:row>
      <xdr:rowOff>19050</xdr:rowOff>
    </xdr:to>
    <xdr:cxnSp macro="">
      <xdr:nvCxnSpPr>
        <xdr:cNvPr id="401" name="直線コネクタ 400"/>
        <xdr:cNvCxnSpPr/>
      </xdr:nvCxnSpPr>
      <xdr:spPr>
        <a:xfrm>
          <a:off x="4546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72407</xdr:rowOff>
    </xdr:from>
    <xdr:ext cx="405111" cy="259045"/>
    <xdr:sp macro="" textlink="">
      <xdr:nvSpPr>
        <xdr:cNvPr id="402" name="【港湾・漁港】&#10;有形固定資産減価償却率平均値テキスト"/>
        <xdr:cNvSpPr txBox="1"/>
      </xdr:nvSpPr>
      <xdr:spPr>
        <a:xfrm>
          <a:off x="4673600" y="1790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93980</xdr:rowOff>
    </xdr:from>
    <xdr:to>
      <xdr:col>24</xdr:col>
      <xdr:colOff>114300</xdr:colOff>
      <xdr:row>105</xdr:row>
      <xdr:rowOff>24130</xdr:rowOff>
    </xdr:to>
    <xdr:sp macro="" textlink="">
      <xdr:nvSpPr>
        <xdr:cNvPr id="403" name="フローチャート: 判断 402"/>
        <xdr:cNvSpPr/>
      </xdr:nvSpPr>
      <xdr:spPr>
        <a:xfrm>
          <a:off x="4584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95613</xdr:rowOff>
    </xdr:from>
    <xdr:to>
      <xdr:col>20</xdr:col>
      <xdr:colOff>38100</xdr:colOff>
      <xdr:row>105</xdr:row>
      <xdr:rowOff>25763</xdr:rowOff>
    </xdr:to>
    <xdr:sp macro="" textlink="">
      <xdr:nvSpPr>
        <xdr:cNvPr id="404" name="フローチャート: 判断 403"/>
        <xdr:cNvSpPr/>
      </xdr:nvSpPr>
      <xdr:spPr>
        <a:xfrm>
          <a:off x="3746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98879</xdr:rowOff>
    </xdr:from>
    <xdr:to>
      <xdr:col>15</xdr:col>
      <xdr:colOff>101600</xdr:colOff>
      <xdr:row>105</xdr:row>
      <xdr:rowOff>29029</xdr:rowOff>
    </xdr:to>
    <xdr:sp macro="" textlink="">
      <xdr:nvSpPr>
        <xdr:cNvPr id="405" name="フローチャート: 判断 404"/>
        <xdr:cNvSpPr/>
      </xdr:nvSpPr>
      <xdr:spPr>
        <a:xfrm>
          <a:off x="2857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76019</xdr:rowOff>
    </xdr:from>
    <xdr:to>
      <xdr:col>10</xdr:col>
      <xdr:colOff>165100</xdr:colOff>
      <xdr:row>105</xdr:row>
      <xdr:rowOff>6169</xdr:rowOff>
    </xdr:to>
    <xdr:sp macro="" textlink="">
      <xdr:nvSpPr>
        <xdr:cNvPr id="406" name="フローチャート: 判断 405"/>
        <xdr:cNvSpPr/>
      </xdr:nvSpPr>
      <xdr:spPr>
        <a:xfrm>
          <a:off x="1968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62956</xdr:rowOff>
    </xdr:from>
    <xdr:to>
      <xdr:col>6</xdr:col>
      <xdr:colOff>38100</xdr:colOff>
      <xdr:row>104</xdr:row>
      <xdr:rowOff>164556</xdr:rowOff>
    </xdr:to>
    <xdr:sp macro="" textlink="">
      <xdr:nvSpPr>
        <xdr:cNvPr id="407" name="フローチャート: 判断 406"/>
        <xdr:cNvSpPr/>
      </xdr:nvSpPr>
      <xdr:spPr>
        <a:xfrm>
          <a:off x="1079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8" name="テキスト ボックス 40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9" name="テキスト ボックス 40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0" name="テキスト ボックス 40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1" name="テキスト ボックス 41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2" name="テキスト ボックス 41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118473</xdr:rowOff>
    </xdr:from>
    <xdr:to>
      <xdr:col>24</xdr:col>
      <xdr:colOff>114300</xdr:colOff>
      <xdr:row>104</xdr:row>
      <xdr:rowOff>48623</xdr:rowOff>
    </xdr:to>
    <xdr:sp macro="" textlink="">
      <xdr:nvSpPr>
        <xdr:cNvPr id="413" name="楕円 412"/>
        <xdr:cNvSpPr/>
      </xdr:nvSpPr>
      <xdr:spPr>
        <a:xfrm>
          <a:off x="4584700" y="1777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141350</xdr:rowOff>
    </xdr:from>
    <xdr:ext cx="405111" cy="259045"/>
    <xdr:sp macro="" textlink="">
      <xdr:nvSpPr>
        <xdr:cNvPr id="414" name="【港湾・漁港】&#10;有形固定資産減価償却率該当値テキスト"/>
        <xdr:cNvSpPr txBox="1"/>
      </xdr:nvSpPr>
      <xdr:spPr>
        <a:xfrm>
          <a:off x="4673600" y="17629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103777</xdr:rowOff>
    </xdr:from>
    <xdr:to>
      <xdr:col>20</xdr:col>
      <xdr:colOff>38100</xdr:colOff>
      <xdr:row>104</xdr:row>
      <xdr:rowOff>33927</xdr:rowOff>
    </xdr:to>
    <xdr:sp macro="" textlink="">
      <xdr:nvSpPr>
        <xdr:cNvPr id="415" name="楕円 414"/>
        <xdr:cNvSpPr/>
      </xdr:nvSpPr>
      <xdr:spPr>
        <a:xfrm>
          <a:off x="3746500" y="1776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154577</xdr:rowOff>
    </xdr:from>
    <xdr:to>
      <xdr:col>24</xdr:col>
      <xdr:colOff>63500</xdr:colOff>
      <xdr:row>103</xdr:row>
      <xdr:rowOff>169273</xdr:rowOff>
    </xdr:to>
    <xdr:cxnSp macro="">
      <xdr:nvCxnSpPr>
        <xdr:cNvPr id="416" name="直線コネクタ 415"/>
        <xdr:cNvCxnSpPr/>
      </xdr:nvCxnSpPr>
      <xdr:spPr>
        <a:xfrm>
          <a:off x="3797300" y="17813927"/>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89081</xdr:rowOff>
    </xdr:from>
    <xdr:to>
      <xdr:col>15</xdr:col>
      <xdr:colOff>101600</xdr:colOff>
      <xdr:row>104</xdr:row>
      <xdr:rowOff>19231</xdr:rowOff>
    </xdr:to>
    <xdr:sp macro="" textlink="">
      <xdr:nvSpPr>
        <xdr:cNvPr id="417" name="楕円 416"/>
        <xdr:cNvSpPr/>
      </xdr:nvSpPr>
      <xdr:spPr>
        <a:xfrm>
          <a:off x="2857500" y="177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139881</xdr:rowOff>
    </xdr:from>
    <xdr:to>
      <xdr:col>19</xdr:col>
      <xdr:colOff>177800</xdr:colOff>
      <xdr:row>103</xdr:row>
      <xdr:rowOff>154577</xdr:rowOff>
    </xdr:to>
    <xdr:cxnSp macro="">
      <xdr:nvCxnSpPr>
        <xdr:cNvPr id="418" name="直線コネクタ 417"/>
        <xdr:cNvCxnSpPr/>
      </xdr:nvCxnSpPr>
      <xdr:spPr>
        <a:xfrm>
          <a:off x="2908300" y="17799231"/>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71120</xdr:rowOff>
    </xdr:from>
    <xdr:to>
      <xdr:col>10</xdr:col>
      <xdr:colOff>165100</xdr:colOff>
      <xdr:row>104</xdr:row>
      <xdr:rowOff>1270</xdr:rowOff>
    </xdr:to>
    <xdr:sp macro="" textlink="">
      <xdr:nvSpPr>
        <xdr:cNvPr id="419" name="楕円 418"/>
        <xdr:cNvSpPr/>
      </xdr:nvSpPr>
      <xdr:spPr>
        <a:xfrm>
          <a:off x="1968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121920</xdr:rowOff>
    </xdr:from>
    <xdr:to>
      <xdr:col>15</xdr:col>
      <xdr:colOff>50800</xdr:colOff>
      <xdr:row>103</xdr:row>
      <xdr:rowOff>139881</xdr:rowOff>
    </xdr:to>
    <xdr:cxnSp macro="">
      <xdr:nvCxnSpPr>
        <xdr:cNvPr id="420" name="直線コネクタ 419"/>
        <xdr:cNvCxnSpPr/>
      </xdr:nvCxnSpPr>
      <xdr:spPr>
        <a:xfrm>
          <a:off x="2019300" y="1778127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85816</xdr:rowOff>
    </xdr:from>
    <xdr:to>
      <xdr:col>6</xdr:col>
      <xdr:colOff>38100</xdr:colOff>
      <xdr:row>104</xdr:row>
      <xdr:rowOff>15966</xdr:rowOff>
    </xdr:to>
    <xdr:sp macro="" textlink="">
      <xdr:nvSpPr>
        <xdr:cNvPr id="421" name="楕円 420"/>
        <xdr:cNvSpPr/>
      </xdr:nvSpPr>
      <xdr:spPr>
        <a:xfrm>
          <a:off x="1079500" y="1774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121920</xdr:rowOff>
    </xdr:from>
    <xdr:to>
      <xdr:col>10</xdr:col>
      <xdr:colOff>114300</xdr:colOff>
      <xdr:row>103</xdr:row>
      <xdr:rowOff>136616</xdr:rowOff>
    </xdr:to>
    <xdr:cxnSp macro="">
      <xdr:nvCxnSpPr>
        <xdr:cNvPr id="422" name="直線コネクタ 421"/>
        <xdr:cNvCxnSpPr/>
      </xdr:nvCxnSpPr>
      <xdr:spPr>
        <a:xfrm flipV="1">
          <a:off x="1130300" y="1778127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16890</xdr:rowOff>
    </xdr:from>
    <xdr:ext cx="405111" cy="259045"/>
    <xdr:sp macro="" textlink="">
      <xdr:nvSpPr>
        <xdr:cNvPr id="423" name="n_1aveValue【港湾・漁港】&#10;有形固定資産減価償却率"/>
        <xdr:cNvSpPr txBox="1"/>
      </xdr:nvSpPr>
      <xdr:spPr>
        <a:xfrm>
          <a:off x="3582044" y="1801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20156</xdr:rowOff>
    </xdr:from>
    <xdr:ext cx="405111" cy="259045"/>
    <xdr:sp macro="" textlink="">
      <xdr:nvSpPr>
        <xdr:cNvPr id="424" name="n_2aveValue【港湾・漁港】&#10;有形固定資産減価償却率"/>
        <xdr:cNvSpPr txBox="1"/>
      </xdr:nvSpPr>
      <xdr:spPr>
        <a:xfrm>
          <a:off x="27057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168746</xdr:rowOff>
    </xdr:from>
    <xdr:ext cx="405111" cy="259045"/>
    <xdr:sp macro="" textlink="">
      <xdr:nvSpPr>
        <xdr:cNvPr id="425" name="n_3aveValue【港湾・漁港】&#10;有形固定資産減価償却率"/>
        <xdr:cNvSpPr txBox="1"/>
      </xdr:nvSpPr>
      <xdr:spPr>
        <a:xfrm>
          <a:off x="18167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155683</xdr:rowOff>
    </xdr:from>
    <xdr:ext cx="405111" cy="259045"/>
    <xdr:sp macro="" textlink="">
      <xdr:nvSpPr>
        <xdr:cNvPr id="426" name="n_4aveValue【港湾・漁港】&#10;有形固定資産減価償却率"/>
        <xdr:cNvSpPr txBox="1"/>
      </xdr:nvSpPr>
      <xdr:spPr>
        <a:xfrm>
          <a:off x="927744"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50454</xdr:rowOff>
    </xdr:from>
    <xdr:ext cx="405111" cy="259045"/>
    <xdr:sp macro="" textlink="">
      <xdr:nvSpPr>
        <xdr:cNvPr id="427" name="n_1mainValue【港湾・漁港】&#10;有形固定資産減価償却率"/>
        <xdr:cNvSpPr txBox="1"/>
      </xdr:nvSpPr>
      <xdr:spPr>
        <a:xfrm>
          <a:off x="3582044" y="1753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35758</xdr:rowOff>
    </xdr:from>
    <xdr:ext cx="405111" cy="259045"/>
    <xdr:sp macro="" textlink="">
      <xdr:nvSpPr>
        <xdr:cNvPr id="428" name="n_2mainValue【港湾・漁港】&#10;有形固定資産減価償却率"/>
        <xdr:cNvSpPr txBox="1"/>
      </xdr:nvSpPr>
      <xdr:spPr>
        <a:xfrm>
          <a:off x="2705744" y="1752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17797</xdr:rowOff>
    </xdr:from>
    <xdr:ext cx="405111" cy="259045"/>
    <xdr:sp macro="" textlink="">
      <xdr:nvSpPr>
        <xdr:cNvPr id="429" name="n_3mainValue【港湾・漁港】&#10;有形固定資産減価償却率"/>
        <xdr:cNvSpPr txBox="1"/>
      </xdr:nvSpPr>
      <xdr:spPr>
        <a:xfrm>
          <a:off x="18167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32493</xdr:rowOff>
    </xdr:from>
    <xdr:ext cx="405111" cy="259045"/>
    <xdr:sp macro="" textlink="">
      <xdr:nvSpPr>
        <xdr:cNvPr id="430" name="n_4mainValue【港湾・漁港】&#10;有形固定資産減価償却率"/>
        <xdr:cNvSpPr txBox="1"/>
      </xdr:nvSpPr>
      <xdr:spPr>
        <a:xfrm>
          <a:off x="927744" y="1752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1" name="正方形/長方形 43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2" name="正方形/長方形 43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3" name="正方形/長方形 43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4" name="正方形/長方形 43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5" name="正方形/長方形 43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6" name="正方形/長方形 43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7" name="正方形/長方形 43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8" name="正方形/長方形 43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9" name="テキスト ボックス 43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0" name="直線コネクタ 43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1" name="直線コネクタ 44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2" name="テキスト ボックス 441"/>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3" name="直線コネクタ 44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4" name="テキスト ボックス 443"/>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5" name="直線コネクタ 44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46" name="テキスト ボックス 445"/>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7" name="直線コネクタ 44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48" name="テキスト ボックス 447"/>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9" name="直線コネクタ 44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0" name="テキスト ボックス 449"/>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132493</xdr:rowOff>
    </xdr:from>
    <xdr:to>
      <xdr:col>54</xdr:col>
      <xdr:colOff>189865</xdr:colOff>
      <xdr:row>108</xdr:row>
      <xdr:rowOff>76166</xdr:rowOff>
    </xdr:to>
    <xdr:cxnSp macro="">
      <xdr:nvCxnSpPr>
        <xdr:cNvPr id="452" name="直線コネクタ 451"/>
        <xdr:cNvCxnSpPr/>
      </xdr:nvCxnSpPr>
      <xdr:spPr>
        <a:xfrm flipV="1">
          <a:off x="10476865" y="17277493"/>
          <a:ext cx="0" cy="1315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3"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4" name="直線コネクタ 453"/>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79170</xdr:rowOff>
    </xdr:from>
    <xdr:ext cx="690189" cy="259045"/>
    <xdr:sp macro="" textlink="">
      <xdr:nvSpPr>
        <xdr:cNvPr id="455" name="【港湾・漁港】&#10;一人当たり有形固定資産（償却資産）額最大値テキスト"/>
        <xdr:cNvSpPr txBox="1"/>
      </xdr:nvSpPr>
      <xdr:spPr>
        <a:xfrm>
          <a:off x="10515600" y="170527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2,876,876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132493</xdr:rowOff>
    </xdr:from>
    <xdr:to>
      <xdr:col>55</xdr:col>
      <xdr:colOff>88900</xdr:colOff>
      <xdr:row>100</xdr:row>
      <xdr:rowOff>132493</xdr:rowOff>
    </xdr:to>
    <xdr:cxnSp macro="">
      <xdr:nvCxnSpPr>
        <xdr:cNvPr id="456" name="直線コネクタ 455"/>
        <xdr:cNvCxnSpPr/>
      </xdr:nvCxnSpPr>
      <xdr:spPr>
        <a:xfrm>
          <a:off x="10388600" y="1727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18477</xdr:rowOff>
    </xdr:from>
    <xdr:ext cx="599010" cy="259045"/>
    <xdr:sp macro="" textlink="">
      <xdr:nvSpPr>
        <xdr:cNvPr id="457" name="【港湾・漁港】&#10;一人当たり有形固定資産（償却資産）額平均値テキスト"/>
        <xdr:cNvSpPr txBox="1"/>
      </xdr:nvSpPr>
      <xdr:spPr>
        <a:xfrm>
          <a:off x="10515600" y="183636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40050</xdr:rowOff>
    </xdr:from>
    <xdr:to>
      <xdr:col>55</xdr:col>
      <xdr:colOff>50800</xdr:colOff>
      <xdr:row>107</xdr:row>
      <xdr:rowOff>141650</xdr:rowOff>
    </xdr:to>
    <xdr:sp macro="" textlink="">
      <xdr:nvSpPr>
        <xdr:cNvPr id="458" name="フローチャート: 判断 457"/>
        <xdr:cNvSpPr/>
      </xdr:nvSpPr>
      <xdr:spPr>
        <a:xfrm>
          <a:off x="10426700" y="183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33503</xdr:rowOff>
    </xdr:from>
    <xdr:to>
      <xdr:col>50</xdr:col>
      <xdr:colOff>165100</xdr:colOff>
      <xdr:row>107</xdr:row>
      <xdr:rowOff>135103</xdr:rowOff>
    </xdr:to>
    <xdr:sp macro="" textlink="">
      <xdr:nvSpPr>
        <xdr:cNvPr id="459" name="フローチャート: 判断 458"/>
        <xdr:cNvSpPr/>
      </xdr:nvSpPr>
      <xdr:spPr>
        <a:xfrm>
          <a:off x="9588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51223</xdr:rowOff>
    </xdr:from>
    <xdr:to>
      <xdr:col>46</xdr:col>
      <xdr:colOff>38100</xdr:colOff>
      <xdr:row>107</xdr:row>
      <xdr:rowOff>152823</xdr:rowOff>
    </xdr:to>
    <xdr:sp macro="" textlink="">
      <xdr:nvSpPr>
        <xdr:cNvPr id="460" name="フローチャート: 判断 459"/>
        <xdr:cNvSpPr/>
      </xdr:nvSpPr>
      <xdr:spPr>
        <a:xfrm>
          <a:off x="8699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51839</xdr:rowOff>
    </xdr:from>
    <xdr:to>
      <xdr:col>41</xdr:col>
      <xdr:colOff>101600</xdr:colOff>
      <xdr:row>107</xdr:row>
      <xdr:rowOff>153439</xdr:rowOff>
    </xdr:to>
    <xdr:sp macro="" textlink="">
      <xdr:nvSpPr>
        <xdr:cNvPr id="461" name="フローチャート: 判断 460"/>
        <xdr:cNvSpPr/>
      </xdr:nvSpPr>
      <xdr:spPr>
        <a:xfrm>
          <a:off x="7810500" y="183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90278</xdr:rowOff>
    </xdr:from>
    <xdr:to>
      <xdr:col>36</xdr:col>
      <xdr:colOff>165100</xdr:colOff>
      <xdr:row>108</xdr:row>
      <xdr:rowOff>20428</xdr:rowOff>
    </xdr:to>
    <xdr:sp macro="" textlink="">
      <xdr:nvSpPr>
        <xdr:cNvPr id="462" name="フローチャート: 判断 461"/>
        <xdr:cNvSpPr/>
      </xdr:nvSpPr>
      <xdr:spPr>
        <a:xfrm>
          <a:off x="6921500" y="184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3" name="テキスト ボックス 46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4" name="テキスト ボックス 46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5" name="テキスト ボックス 46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6" name="テキスト ボックス 46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7" name="テキスト ボックス 46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115089</xdr:rowOff>
    </xdr:from>
    <xdr:to>
      <xdr:col>55</xdr:col>
      <xdr:colOff>50800</xdr:colOff>
      <xdr:row>106</xdr:row>
      <xdr:rowOff>45239</xdr:rowOff>
    </xdr:to>
    <xdr:sp macro="" textlink="">
      <xdr:nvSpPr>
        <xdr:cNvPr id="468" name="楕円 467"/>
        <xdr:cNvSpPr/>
      </xdr:nvSpPr>
      <xdr:spPr>
        <a:xfrm>
          <a:off x="10426700" y="1811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137966</xdr:rowOff>
    </xdr:from>
    <xdr:ext cx="599010" cy="259045"/>
    <xdr:sp macro="" textlink="">
      <xdr:nvSpPr>
        <xdr:cNvPr id="469" name="【港湾・漁港】&#10;一人当たり有形固定資産（償却資産）額該当値テキスト"/>
        <xdr:cNvSpPr txBox="1"/>
      </xdr:nvSpPr>
      <xdr:spPr>
        <a:xfrm>
          <a:off x="10515600" y="17968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123903</xdr:rowOff>
    </xdr:from>
    <xdr:to>
      <xdr:col>50</xdr:col>
      <xdr:colOff>165100</xdr:colOff>
      <xdr:row>106</xdr:row>
      <xdr:rowOff>54053</xdr:rowOff>
    </xdr:to>
    <xdr:sp macro="" textlink="">
      <xdr:nvSpPr>
        <xdr:cNvPr id="470" name="楕円 469"/>
        <xdr:cNvSpPr/>
      </xdr:nvSpPr>
      <xdr:spPr>
        <a:xfrm>
          <a:off x="9588500" y="1812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165889</xdr:rowOff>
    </xdr:from>
    <xdr:to>
      <xdr:col>55</xdr:col>
      <xdr:colOff>0</xdr:colOff>
      <xdr:row>106</xdr:row>
      <xdr:rowOff>3253</xdr:rowOff>
    </xdr:to>
    <xdr:cxnSp macro="">
      <xdr:nvCxnSpPr>
        <xdr:cNvPr id="471" name="直線コネクタ 470"/>
        <xdr:cNvCxnSpPr/>
      </xdr:nvCxnSpPr>
      <xdr:spPr>
        <a:xfrm flipV="1">
          <a:off x="9639300" y="18168139"/>
          <a:ext cx="838200" cy="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131052</xdr:rowOff>
    </xdr:from>
    <xdr:to>
      <xdr:col>46</xdr:col>
      <xdr:colOff>38100</xdr:colOff>
      <xdr:row>106</xdr:row>
      <xdr:rowOff>61202</xdr:rowOff>
    </xdr:to>
    <xdr:sp macro="" textlink="">
      <xdr:nvSpPr>
        <xdr:cNvPr id="472" name="楕円 471"/>
        <xdr:cNvSpPr/>
      </xdr:nvSpPr>
      <xdr:spPr>
        <a:xfrm>
          <a:off x="8699500" y="1813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3253</xdr:rowOff>
    </xdr:from>
    <xdr:to>
      <xdr:col>50</xdr:col>
      <xdr:colOff>114300</xdr:colOff>
      <xdr:row>106</xdr:row>
      <xdr:rowOff>10402</xdr:rowOff>
    </xdr:to>
    <xdr:cxnSp macro="">
      <xdr:nvCxnSpPr>
        <xdr:cNvPr id="473" name="直線コネクタ 472"/>
        <xdr:cNvCxnSpPr/>
      </xdr:nvCxnSpPr>
      <xdr:spPr>
        <a:xfrm flipV="1">
          <a:off x="8750300" y="18176953"/>
          <a:ext cx="889000" cy="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137345</xdr:rowOff>
    </xdr:from>
    <xdr:to>
      <xdr:col>41</xdr:col>
      <xdr:colOff>101600</xdr:colOff>
      <xdr:row>106</xdr:row>
      <xdr:rowOff>67495</xdr:rowOff>
    </xdr:to>
    <xdr:sp macro="" textlink="">
      <xdr:nvSpPr>
        <xdr:cNvPr id="474" name="楕円 473"/>
        <xdr:cNvSpPr/>
      </xdr:nvSpPr>
      <xdr:spPr>
        <a:xfrm>
          <a:off x="7810500" y="1813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10402</xdr:rowOff>
    </xdr:from>
    <xdr:to>
      <xdr:col>45</xdr:col>
      <xdr:colOff>177800</xdr:colOff>
      <xdr:row>106</xdr:row>
      <xdr:rowOff>16695</xdr:rowOff>
    </xdr:to>
    <xdr:cxnSp macro="">
      <xdr:nvCxnSpPr>
        <xdr:cNvPr id="475" name="直線コネクタ 474"/>
        <xdr:cNvCxnSpPr/>
      </xdr:nvCxnSpPr>
      <xdr:spPr>
        <a:xfrm flipV="1">
          <a:off x="7861300" y="18184102"/>
          <a:ext cx="889000" cy="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151707</xdr:rowOff>
    </xdr:from>
    <xdr:to>
      <xdr:col>36</xdr:col>
      <xdr:colOff>165100</xdr:colOff>
      <xdr:row>106</xdr:row>
      <xdr:rowOff>81857</xdr:rowOff>
    </xdr:to>
    <xdr:sp macro="" textlink="">
      <xdr:nvSpPr>
        <xdr:cNvPr id="476" name="楕円 475"/>
        <xdr:cNvSpPr/>
      </xdr:nvSpPr>
      <xdr:spPr>
        <a:xfrm>
          <a:off x="6921500" y="1815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16695</xdr:rowOff>
    </xdr:from>
    <xdr:to>
      <xdr:col>41</xdr:col>
      <xdr:colOff>50800</xdr:colOff>
      <xdr:row>106</xdr:row>
      <xdr:rowOff>31057</xdr:rowOff>
    </xdr:to>
    <xdr:cxnSp macro="">
      <xdr:nvCxnSpPr>
        <xdr:cNvPr id="477" name="直線コネクタ 476"/>
        <xdr:cNvCxnSpPr/>
      </xdr:nvCxnSpPr>
      <xdr:spPr>
        <a:xfrm flipV="1">
          <a:off x="6972300" y="18190395"/>
          <a:ext cx="889000" cy="1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126230</xdr:rowOff>
    </xdr:from>
    <xdr:ext cx="599010" cy="259045"/>
    <xdr:sp macro="" textlink="">
      <xdr:nvSpPr>
        <xdr:cNvPr id="478" name="n_1aveValue【港湾・漁港】&#10;一人当たり有形固定資産（償却資産）額"/>
        <xdr:cNvSpPr txBox="1"/>
      </xdr:nvSpPr>
      <xdr:spPr>
        <a:xfrm>
          <a:off x="9327095" y="1847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143950</xdr:rowOff>
    </xdr:from>
    <xdr:ext cx="599010" cy="259045"/>
    <xdr:sp macro="" textlink="">
      <xdr:nvSpPr>
        <xdr:cNvPr id="479" name="n_2aveValue【港湾・漁港】&#10;一人当たり有形固定資産（償却資産）額"/>
        <xdr:cNvSpPr txBox="1"/>
      </xdr:nvSpPr>
      <xdr:spPr>
        <a:xfrm>
          <a:off x="8450795" y="184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144566</xdr:rowOff>
    </xdr:from>
    <xdr:ext cx="599010" cy="259045"/>
    <xdr:sp macro="" textlink="">
      <xdr:nvSpPr>
        <xdr:cNvPr id="480" name="n_3aveValue【港湾・漁港】&#10;一人当たり有形固定資産（償却資産）額"/>
        <xdr:cNvSpPr txBox="1"/>
      </xdr:nvSpPr>
      <xdr:spPr>
        <a:xfrm>
          <a:off x="7561795" y="18489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11555</xdr:rowOff>
    </xdr:from>
    <xdr:ext cx="599010" cy="259045"/>
    <xdr:sp macro="" textlink="">
      <xdr:nvSpPr>
        <xdr:cNvPr id="481" name="n_4aveValue【港湾・漁港】&#10;一人当たり有形固定資産（償却資産）額"/>
        <xdr:cNvSpPr txBox="1"/>
      </xdr:nvSpPr>
      <xdr:spPr>
        <a:xfrm>
          <a:off x="6672795" y="18528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104</xdr:row>
      <xdr:rowOff>70580</xdr:rowOff>
    </xdr:from>
    <xdr:ext cx="599010" cy="259045"/>
    <xdr:sp macro="" textlink="">
      <xdr:nvSpPr>
        <xdr:cNvPr id="482" name="n_1mainValue【港湾・漁港】&#10;一人当たり有形固定資産（償却資産）額"/>
        <xdr:cNvSpPr txBox="1"/>
      </xdr:nvSpPr>
      <xdr:spPr>
        <a:xfrm>
          <a:off x="9327095" y="1790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77729</xdr:rowOff>
    </xdr:from>
    <xdr:ext cx="599010" cy="259045"/>
    <xdr:sp macro="" textlink="">
      <xdr:nvSpPr>
        <xdr:cNvPr id="483" name="n_2mainValue【港湾・漁港】&#10;一人当たり有形固定資産（償却資産）額"/>
        <xdr:cNvSpPr txBox="1"/>
      </xdr:nvSpPr>
      <xdr:spPr>
        <a:xfrm>
          <a:off x="8450795" y="1790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84022</xdr:rowOff>
    </xdr:from>
    <xdr:ext cx="599010" cy="259045"/>
    <xdr:sp macro="" textlink="">
      <xdr:nvSpPr>
        <xdr:cNvPr id="484" name="n_3mainValue【港湾・漁港】&#10;一人当たり有形固定資産（償却資産）額"/>
        <xdr:cNvSpPr txBox="1"/>
      </xdr:nvSpPr>
      <xdr:spPr>
        <a:xfrm>
          <a:off x="7561795" y="1791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98384</xdr:rowOff>
    </xdr:from>
    <xdr:ext cx="599010" cy="259045"/>
    <xdr:sp macro="" textlink="">
      <xdr:nvSpPr>
        <xdr:cNvPr id="485" name="n_4mainValue【港湾・漁港】&#10;一人当たり有形固定資産（償却資産）額"/>
        <xdr:cNvSpPr txBox="1"/>
      </xdr:nvSpPr>
      <xdr:spPr>
        <a:xfrm>
          <a:off x="6672795" y="17929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6" name="正方形/長方形 4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7" name="正方形/長方形 4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8" name="正方形/長方形 4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9" name="正方形/長方形 4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0" name="正方形/長方形 4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1" name="正方形/長方形 4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2" name="正方形/長方形 4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正方形/長方形 4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4" name="テキスト ボックス 4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5" name="直線コネクタ 4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6" name="テキスト ボックス 49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7" name="直線コネクタ 49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8" name="テキスト ボックス 49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9" name="直線コネクタ 49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0" name="テキスト ボックス 49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1" name="直線コネクタ 50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2" name="テキスト ボックス 50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3" name="直線コネクタ 50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4" name="テキスト ボックス 50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5" name="直線コネクタ 50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6" name="テキスト ボックス 50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7" name="直線コネクタ 50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8" name="テキスト ボックス 50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9" name="直線コネクタ 50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113756</xdr:rowOff>
    </xdr:from>
    <xdr:to>
      <xdr:col>85</xdr:col>
      <xdr:colOff>126364</xdr:colOff>
      <xdr:row>42</xdr:row>
      <xdr:rowOff>92528</xdr:rowOff>
    </xdr:to>
    <xdr:cxnSp macro="">
      <xdr:nvCxnSpPr>
        <xdr:cNvPr id="511" name="直線コネクタ 510"/>
        <xdr:cNvCxnSpPr/>
      </xdr:nvCxnSpPr>
      <xdr:spPr>
        <a:xfrm flipV="1">
          <a:off x="16318864" y="5943056"/>
          <a:ext cx="0" cy="1350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2"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3" name="直線コネクタ 51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60433</xdr:rowOff>
    </xdr:from>
    <xdr:ext cx="405111" cy="259045"/>
    <xdr:sp macro="" textlink="">
      <xdr:nvSpPr>
        <xdr:cNvPr id="514" name="【認定こども園・幼稚園・保育所】&#10;有形固定資産減価償却率最大値テキスト"/>
        <xdr:cNvSpPr txBox="1"/>
      </xdr:nvSpPr>
      <xdr:spPr>
        <a:xfrm>
          <a:off x="16357600" y="5718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113756</xdr:rowOff>
    </xdr:from>
    <xdr:to>
      <xdr:col>86</xdr:col>
      <xdr:colOff>25400</xdr:colOff>
      <xdr:row>34</xdr:row>
      <xdr:rowOff>113756</xdr:rowOff>
    </xdr:to>
    <xdr:cxnSp macro="">
      <xdr:nvCxnSpPr>
        <xdr:cNvPr id="515" name="直線コネクタ 514"/>
        <xdr:cNvCxnSpPr/>
      </xdr:nvCxnSpPr>
      <xdr:spPr>
        <a:xfrm>
          <a:off x="16230600" y="594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25054</xdr:rowOff>
    </xdr:from>
    <xdr:ext cx="405111" cy="259045"/>
    <xdr:sp macro="" textlink="">
      <xdr:nvSpPr>
        <xdr:cNvPr id="516" name="【認定こども園・幼稚園・保育所】&#10;有形固定資産減価償却率平均値テキスト"/>
        <xdr:cNvSpPr txBox="1"/>
      </xdr:nvSpPr>
      <xdr:spPr>
        <a:xfrm>
          <a:off x="16357600" y="65401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46627</xdr:rowOff>
    </xdr:from>
    <xdr:to>
      <xdr:col>85</xdr:col>
      <xdr:colOff>177800</xdr:colOff>
      <xdr:row>38</xdr:row>
      <xdr:rowOff>148227</xdr:rowOff>
    </xdr:to>
    <xdr:sp macro="" textlink="">
      <xdr:nvSpPr>
        <xdr:cNvPr id="517" name="フローチャート: 判断 516"/>
        <xdr:cNvSpPr/>
      </xdr:nvSpPr>
      <xdr:spPr>
        <a:xfrm>
          <a:off x="162687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12337</xdr:rowOff>
    </xdr:from>
    <xdr:to>
      <xdr:col>81</xdr:col>
      <xdr:colOff>101600</xdr:colOff>
      <xdr:row>38</xdr:row>
      <xdr:rowOff>113937</xdr:rowOff>
    </xdr:to>
    <xdr:sp macro="" textlink="">
      <xdr:nvSpPr>
        <xdr:cNvPr id="518" name="フローチャート: 判断 517"/>
        <xdr:cNvSpPr/>
      </xdr:nvSpPr>
      <xdr:spPr>
        <a:xfrm>
          <a:off x="15430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36830</xdr:rowOff>
    </xdr:from>
    <xdr:to>
      <xdr:col>76</xdr:col>
      <xdr:colOff>165100</xdr:colOff>
      <xdr:row>38</xdr:row>
      <xdr:rowOff>138430</xdr:rowOff>
    </xdr:to>
    <xdr:sp macro="" textlink="">
      <xdr:nvSpPr>
        <xdr:cNvPr id="519" name="フローチャート: 判断 518"/>
        <xdr:cNvSpPr/>
      </xdr:nvSpPr>
      <xdr:spPr>
        <a:xfrm>
          <a:off x="14541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72753</xdr:rowOff>
    </xdr:from>
    <xdr:to>
      <xdr:col>72</xdr:col>
      <xdr:colOff>38100</xdr:colOff>
      <xdr:row>39</xdr:row>
      <xdr:rowOff>2903</xdr:rowOff>
    </xdr:to>
    <xdr:sp macro="" textlink="">
      <xdr:nvSpPr>
        <xdr:cNvPr id="520" name="フローチャート: 判断 519"/>
        <xdr:cNvSpPr/>
      </xdr:nvSpPr>
      <xdr:spPr>
        <a:xfrm>
          <a:off x="13652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90715</xdr:rowOff>
    </xdr:from>
    <xdr:to>
      <xdr:col>67</xdr:col>
      <xdr:colOff>101600</xdr:colOff>
      <xdr:row>39</xdr:row>
      <xdr:rowOff>20865</xdr:rowOff>
    </xdr:to>
    <xdr:sp macro="" textlink="">
      <xdr:nvSpPr>
        <xdr:cNvPr id="521" name="フローチャート: 判断 520"/>
        <xdr:cNvSpPr/>
      </xdr:nvSpPr>
      <xdr:spPr>
        <a:xfrm>
          <a:off x="12763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2" name="テキスト ボックス 5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3" name="テキスト ボックス 5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4" name="テキスト ボックス 5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5" name="テキスト ボックス 5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6" name="テキスト ボックス 5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131536</xdr:rowOff>
    </xdr:from>
    <xdr:to>
      <xdr:col>67</xdr:col>
      <xdr:colOff>101600</xdr:colOff>
      <xdr:row>34</xdr:row>
      <xdr:rowOff>61686</xdr:rowOff>
    </xdr:to>
    <xdr:sp macro="" textlink="">
      <xdr:nvSpPr>
        <xdr:cNvPr id="527" name="楕円 526"/>
        <xdr:cNvSpPr/>
      </xdr:nvSpPr>
      <xdr:spPr>
        <a:xfrm>
          <a:off x="12763500" y="578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130464</xdr:rowOff>
    </xdr:from>
    <xdr:ext cx="405111" cy="259045"/>
    <xdr:sp macro="" textlink="">
      <xdr:nvSpPr>
        <xdr:cNvPr id="528" name="n_1aveValue【認定こども園・幼稚園・保育所】&#10;有形固定資産減価償却率"/>
        <xdr:cNvSpPr txBox="1"/>
      </xdr:nvSpPr>
      <xdr:spPr>
        <a:xfrm>
          <a:off x="152660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154957</xdr:rowOff>
    </xdr:from>
    <xdr:ext cx="405111" cy="259045"/>
    <xdr:sp macro="" textlink="">
      <xdr:nvSpPr>
        <xdr:cNvPr id="529" name="n_2aveValue【認定こども園・幼稚園・保育所】&#10;有形固定資産減価償却率"/>
        <xdr:cNvSpPr txBox="1"/>
      </xdr:nvSpPr>
      <xdr:spPr>
        <a:xfrm>
          <a:off x="143897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19430</xdr:rowOff>
    </xdr:from>
    <xdr:ext cx="405111" cy="259045"/>
    <xdr:sp macro="" textlink="">
      <xdr:nvSpPr>
        <xdr:cNvPr id="530" name="n_3aveValue【認定こども園・幼稚園・保育所】&#10;有形固定資産減価償却率"/>
        <xdr:cNvSpPr txBox="1"/>
      </xdr:nvSpPr>
      <xdr:spPr>
        <a:xfrm>
          <a:off x="13500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11992</xdr:rowOff>
    </xdr:from>
    <xdr:ext cx="405111" cy="259045"/>
    <xdr:sp macro="" textlink="">
      <xdr:nvSpPr>
        <xdr:cNvPr id="531" name="n_4aveValue【認定こども園・幼稚園・保育所】&#10;有形固定資産減価償却率"/>
        <xdr:cNvSpPr txBox="1"/>
      </xdr:nvSpPr>
      <xdr:spPr>
        <a:xfrm>
          <a:off x="12611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78213</xdr:rowOff>
    </xdr:from>
    <xdr:ext cx="405111" cy="259045"/>
    <xdr:sp macro="" textlink="">
      <xdr:nvSpPr>
        <xdr:cNvPr id="532" name="n_4mainValue【認定こども園・幼稚園・保育所】&#10;有形固定資産減価償却率"/>
        <xdr:cNvSpPr txBox="1"/>
      </xdr:nvSpPr>
      <xdr:spPr>
        <a:xfrm>
          <a:off x="12611744" y="556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3" name="正方形/長方形 53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4" name="正方形/長方形 53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5" name="正方形/長方形 53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6" name="正方形/長方形 53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7" name="正方形/長方形 53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8" name="正方形/長方形 53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9" name="正方形/長方形 53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0" name="正方形/長方形 53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1" name="テキスト ボックス 54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2" name="直線コネクタ 54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43" name="直線コネクタ 54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44" name="テキスト ボックス 54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45" name="直線コネクタ 54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46" name="テキスト ボックス 54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7" name="直線コネクタ 54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48" name="テキスト ボックス 54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9" name="直線コネクタ 54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50" name="テキスト ボックス 54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1" name="直線コネクタ 5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52" name="テキスト ボックス 55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554" name="直線コネクタ 553"/>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55"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56" name="直線コネクタ 555"/>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557"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558" name="直線コネクタ 557"/>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166133</xdr:rowOff>
    </xdr:from>
    <xdr:ext cx="469744" cy="259045"/>
    <xdr:sp macro="" textlink="">
      <xdr:nvSpPr>
        <xdr:cNvPr id="559" name="【認定こども園・幼稚園・保育所】&#10;一人当たり面積平均値テキスト"/>
        <xdr:cNvSpPr txBox="1"/>
      </xdr:nvSpPr>
      <xdr:spPr>
        <a:xfrm>
          <a:off x="22199600" y="6681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560" name="フローチャート: 判断 559"/>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561" name="フローチャート: 判断 560"/>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562" name="フローチャート: 判断 561"/>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563" name="フローチャート: 判断 562"/>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564" name="フローチャート: 判断 563"/>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5" name="テキスト ボックス 56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6" name="テキスト ボックス 56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7" name="テキスト ボックス 56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8" name="テキスト ボックス 56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9" name="テキスト ボックス 56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41</xdr:row>
      <xdr:rowOff>16256</xdr:rowOff>
    </xdr:from>
    <xdr:to>
      <xdr:col>98</xdr:col>
      <xdr:colOff>38100</xdr:colOff>
      <xdr:row>41</xdr:row>
      <xdr:rowOff>117856</xdr:rowOff>
    </xdr:to>
    <xdr:sp macro="" textlink="">
      <xdr:nvSpPr>
        <xdr:cNvPr id="570" name="楕円 569"/>
        <xdr:cNvSpPr/>
      </xdr:nvSpPr>
      <xdr:spPr>
        <a:xfrm>
          <a:off x="18605500" y="704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122953</xdr:rowOff>
    </xdr:from>
    <xdr:ext cx="469744" cy="259045"/>
    <xdr:sp macro="" textlink="">
      <xdr:nvSpPr>
        <xdr:cNvPr id="571" name="n_1aveValue【認定こども園・幼稚園・保育所】&#10;一人当たり面積"/>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120667</xdr:rowOff>
    </xdr:from>
    <xdr:ext cx="469744" cy="259045"/>
    <xdr:sp macro="" textlink="">
      <xdr:nvSpPr>
        <xdr:cNvPr id="572" name="n_2aveValue【認定こども園・幼稚園・保育所】&#10;一人当たり面積"/>
        <xdr:cNvSpPr txBox="1"/>
      </xdr:nvSpPr>
      <xdr:spPr>
        <a:xfrm>
          <a:off x="20199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573" name="n_3aveValue【認定こども園・幼稚園・保育所】&#10;一人当たり面積"/>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574" name="n_4aveValue【認定こども園・幼稚園・保育所】&#10;一人当たり面積"/>
        <xdr:cNvSpPr txBox="1"/>
      </xdr:nvSpPr>
      <xdr:spPr>
        <a:xfrm>
          <a:off x="18421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108983</xdr:rowOff>
    </xdr:from>
    <xdr:ext cx="469744" cy="259045"/>
    <xdr:sp macro="" textlink="">
      <xdr:nvSpPr>
        <xdr:cNvPr id="575" name="n_4mainValue【認定こども園・幼稚園・保育所】&#10;一人当たり面積"/>
        <xdr:cNvSpPr txBox="1"/>
      </xdr:nvSpPr>
      <xdr:spPr>
        <a:xfrm>
          <a:off x="18421427" y="713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6" name="正方形/長方形 57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7" name="正方形/長方形 57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8" name="正方形/長方形 57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9" name="正方形/長方形 57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0" name="正方形/長方形 57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1" name="正方形/長方形 58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2" name="正方形/長方形 58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3" name="正方形/長方形 58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4" name="テキスト ボックス 58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5" name="直線コネクタ 58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6" name="テキスト ボックス 58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7" name="直線コネクタ 58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88" name="テキスト ボックス 587"/>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9" name="直線コネクタ 58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0" name="テキスト ボックス 58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1" name="直線コネクタ 59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2" name="テキスト ボックス 59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3" name="直線コネクタ 59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4" name="テキスト ボックス 59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5" name="直線コネクタ 59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96" name="テキスト ボックス 59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7" name="直線コネクタ 59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98" name="テキスト ボックス 597"/>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600" name="直線コネクタ 599"/>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601" name="【学校施設】&#10;有形固定資産減価償却率最小値テキスト"/>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602" name="直線コネクタ 601"/>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603" name="【学校施設】&#10;有形固定資産減価償却率最大値テキスト"/>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604" name="直線コネクタ 603"/>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605" name="【学校施設】&#10;有形固定資産減価償却率平均値テキスト"/>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606" name="フローチャート: 判断 605"/>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607" name="フローチャート: 判断 606"/>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608" name="フローチャート: 判断 607"/>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609" name="フローチャート: 判断 608"/>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610" name="フローチャート: 判断 609"/>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1" name="テキスト ボックス 6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2" name="テキスト ボックス 6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3" name="テキスト ボックス 6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4" name="テキスト ボックス 6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5" name="テキスト ボックス 6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116840</xdr:rowOff>
    </xdr:from>
    <xdr:to>
      <xdr:col>85</xdr:col>
      <xdr:colOff>177800</xdr:colOff>
      <xdr:row>62</xdr:row>
      <xdr:rowOff>46990</xdr:rowOff>
    </xdr:to>
    <xdr:sp macro="" textlink="">
      <xdr:nvSpPr>
        <xdr:cNvPr id="616" name="楕円 615"/>
        <xdr:cNvSpPr/>
      </xdr:nvSpPr>
      <xdr:spPr>
        <a:xfrm>
          <a:off x="162687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95267</xdr:rowOff>
    </xdr:from>
    <xdr:ext cx="405111" cy="259045"/>
    <xdr:sp macro="" textlink="">
      <xdr:nvSpPr>
        <xdr:cNvPr id="617" name="【学校施設】&#10;有形固定資産減価償却率該当値テキスト"/>
        <xdr:cNvSpPr txBox="1"/>
      </xdr:nvSpPr>
      <xdr:spPr>
        <a:xfrm>
          <a:off x="16357600" y="1055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107315</xdr:rowOff>
    </xdr:from>
    <xdr:to>
      <xdr:col>81</xdr:col>
      <xdr:colOff>101600</xdr:colOff>
      <xdr:row>62</xdr:row>
      <xdr:rowOff>37465</xdr:rowOff>
    </xdr:to>
    <xdr:sp macro="" textlink="">
      <xdr:nvSpPr>
        <xdr:cNvPr id="618" name="楕円 617"/>
        <xdr:cNvSpPr/>
      </xdr:nvSpPr>
      <xdr:spPr>
        <a:xfrm>
          <a:off x="1543050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158115</xdr:rowOff>
    </xdr:from>
    <xdr:to>
      <xdr:col>85</xdr:col>
      <xdr:colOff>127000</xdr:colOff>
      <xdr:row>61</xdr:row>
      <xdr:rowOff>167640</xdr:rowOff>
    </xdr:to>
    <xdr:cxnSp macro="">
      <xdr:nvCxnSpPr>
        <xdr:cNvPr id="619" name="直線コネクタ 618"/>
        <xdr:cNvCxnSpPr/>
      </xdr:nvCxnSpPr>
      <xdr:spPr>
        <a:xfrm>
          <a:off x="15481300" y="1061656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88265</xdr:rowOff>
    </xdr:from>
    <xdr:to>
      <xdr:col>76</xdr:col>
      <xdr:colOff>165100</xdr:colOff>
      <xdr:row>62</xdr:row>
      <xdr:rowOff>18415</xdr:rowOff>
    </xdr:to>
    <xdr:sp macro="" textlink="">
      <xdr:nvSpPr>
        <xdr:cNvPr id="620" name="楕円 619"/>
        <xdr:cNvSpPr/>
      </xdr:nvSpPr>
      <xdr:spPr>
        <a:xfrm>
          <a:off x="14541500" y="1054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139065</xdr:rowOff>
    </xdr:from>
    <xdr:to>
      <xdr:col>81</xdr:col>
      <xdr:colOff>50800</xdr:colOff>
      <xdr:row>61</xdr:row>
      <xdr:rowOff>158115</xdr:rowOff>
    </xdr:to>
    <xdr:cxnSp macro="">
      <xdr:nvCxnSpPr>
        <xdr:cNvPr id="621" name="直線コネクタ 620"/>
        <xdr:cNvCxnSpPr/>
      </xdr:nvCxnSpPr>
      <xdr:spPr>
        <a:xfrm>
          <a:off x="14592300" y="1059751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65405</xdr:rowOff>
    </xdr:from>
    <xdr:to>
      <xdr:col>72</xdr:col>
      <xdr:colOff>38100</xdr:colOff>
      <xdr:row>61</xdr:row>
      <xdr:rowOff>167005</xdr:rowOff>
    </xdr:to>
    <xdr:sp macro="" textlink="">
      <xdr:nvSpPr>
        <xdr:cNvPr id="622" name="楕円 621"/>
        <xdr:cNvSpPr/>
      </xdr:nvSpPr>
      <xdr:spPr>
        <a:xfrm>
          <a:off x="136525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116205</xdr:rowOff>
    </xdr:from>
    <xdr:to>
      <xdr:col>76</xdr:col>
      <xdr:colOff>114300</xdr:colOff>
      <xdr:row>61</xdr:row>
      <xdr:rowOff>139065</xdr:rowOff>
    </xdr:to>
    <xdr:cxnSp macro="">
      <xdr:nvCxnSpPr>
        <xdr:cNvPr id="623" name="直線コネクタ 622"/>
        <xdr:cNvCxnSpPr/>
      </xdr:nvCxnSpPr>
      <xdr:spPr>
        <a:xfrm>
          <a:off x="13703300" y="1057465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92075</xdr:rowOff>
    </xdr:from>
    <xdr:to>
      <xdr:col>67</xdr:col>
      <xdr:colOff>101600</xdr:colOff>
      <xdr:row>62</xdr:row>
      <xdr:rowOff>22225</xdr:rowOff>
    </xdr:to>
    <xdr:sp macro="" textlink="">
      <xdr:nvSpPr>
        <xdr:cNvPr id="624" name="楕円 623"/>
        <xdr:cNvSpPr/>
      </xdr:nvSpPr>
      <xdr:spPr>
        <a:xfrm>
          <a:off x="12763500" y="1055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116205</xdr:rowOff>
    </xdr:from>
    <xdr:to>
      <xdr:col>71</xdr:col>
      <xdr:colOff>177800</xdr:colOff>
      <xdr:row>61</xdr:row>
      <xdr:rowOff>142875</xdr:rowOff>
    </xdr:to>
    <xdr:cxnSp macro="">
      <xdr:nvCxnSpPr>
        <xdr:cNvPr id="625" name="直線コネクタ 624"/>
        <xdr:cNvCxnSpPr/>
      </xdr:nvCxnSpPr>
      <xdr:spPr>
        <a:xfrm flipV="1">
          <a:off x="12814300" y="105746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74947</xdr:rowOff>
    </xdr:from>
    <xdr:ext cx="405111" cy="259045"/>
    <xdr:sp macro="" textlink="">
      <xdr:nvSpPr>
        <xdr:cNvPr id="626" name="n_1aveValue【学校施設】&#10;有形固定資産減価償却率"/>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69232</xdr:rowOff>
    </xdr:from>
    <xdr:ext cx="405111" cy="259045"/>
    <xdr:sp macro="" textlink="">
      <xdr:nvSpPr>
        <xdr:cNvPr id="627" name="n_2aveValue【学校施設】&#10;有形固定資産減価償却率"/>
        <xdr:cNvSpPr txBox="1"/>
      </xdr:nvSpPr>
      <xdr:spPr>
        <a:xfrm>
          <a:off x="14389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57802</xdr:rowOff>
    </xdr:from>
    <xdr:ext cx="405111" cy="259045"/>
    <xdr:sp macro="" textlink="">
      <xdr:nvSpPr>
        <xdr:cNvPr id="628" name="n_3aveValue【学校施設】&#10;有形固定資産減価償却率"/>
        <xdr:cNvSpPr txBox="1"/>
      </xdr:nvSpPr>
      <xdr:spPr>
        <a:xfrm>
          <a:off x="13500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34942</xdr:rowOff>
    </xdr:from>
    <xdr:ext cx="405111" cy="259045"/>
    <xdr:sp macro="" textlink="">
      <xdr:nvSpPr>
        <xdr:cNvPr id="629" name="n_4aveValue【学校施設】&#10;有形固定資産減価償却率"/>
        <xdr:cNvSpPr txBox="1"/>
      </xdr:nvSpPr>
      <xdr:spPr>
        <a:xfrm>
          <a:off x="12611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28592</xdr:rowOff>
    </xdr:from>
    <xdr:ext cx="405111" cy="259045"/>
    <xdr:sp macro="" textlink="">
      <xdr:nvSpPr>
        <xdr:cNvPr id="630" name="n_1mainValue【学校施設】&#10;有形固定資産減価償却率"/>
        <xdr:cNvSpPr txBox="1"/>
      </xdr:nvSpPr>
      <xdr:spPr>
        <a:xfrm>
          <a:off x="152660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9542</xdr:rowOff>
    </xdr:from>
    <xdr:ext cx="405111" cy="259045"/>
    <xdr:sp macro="" textlink="">
      <xdr:nvSpPr>
        <xdr:cNvPr id="631" name="n_2mainValue【学校施設】&#10;有形固定資産減価償却率"/>
        <xdr:cNvSpPr txBox="1"/>
      </xdr:nvSpPr>
      <xdr:spPr>
        <a:xfrm>
          <a:off x="14389744" y="1063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158132</xdr:rowOff>
    </xdr:from>
    <xdr:ext cx="405111" cy="259045"/>
    <xdr:sp macro="" textlink="">
      <xdr:nvSpPr>
        <xdr:cNvPr id="632" name="n_3mainValue【学校施設】&#10;有形固定資産減価償却率"/>
        <xdr:cNvSpPr txBox="1"/>
      </xdr:nvSpPr>
      <xdr:spPr>
        <a:xfrm>
          <a:off x="13500744" y="1061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13352</xdr:rowOff>
    </xdr:from>
    <xdr:ext cx="405111" cy="259045"/>
    <xdr:sp macro="" textlink="">
      <xdr:nvSpPr>
        <xdr:cNvPr id="633" name="n_4mainValue【学校施設】&#10;有形固定資産減価償却率"/>
        <xdr:cNvSpPr txBox="1"/>
      </xdr:nvSpPr>
      <xdr:spPr>
        <a:xfrm>
          <a:off x="12611744"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4" name="正方形/長方形 63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5" name="正方形/長方形 63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6" name="正方形/長方形 63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7" name="正方形/長方形 63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8" name="正方形/長方形 63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9" name="正方形/長方形 63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0" name="正方形/長方形 63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1" name="正方形/長方形 64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2" name="テキスト ボックス 64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3" name="直線コネクタ 64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4" name="直線コネクタ 64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5" name="テキスト ボックス 64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6" name="直線コネクタ 64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7" name="テキスト ボックス 64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8" name="直線コネクタ 64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9" name="テキスト ボックス 64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0" name="直線コネクタ 64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1" name="テキスト ボックス 65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2" name="直線コネクタ 65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3" name="テキスト ボックス 65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4" name="直線コネクタ 65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55" name="テキスト ボックス 65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657" name="直線コネクタ 656"/>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658" name="【学校施設】&#10;一人当たり面積最小値テキスト"/>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659" name="直線コネクタ 658"/>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660" name="【学校施設】&#10;一人当たり面積最大値テキスト"/>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661" name="直線コネクタ 660"/>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82313</xdr:rowOff>
    </xdr:from>
    <xdr:ext cx="469744" cy="259045"/>
    <xdr:sp macro="" textlink="">
      <xdr:nvSpPr>
        <xdr:cNvPr id="662" name="【学校施設】&#10;一人当たり面積平均値テキスト"/>
        <xdr:cNvSpPr txBox="1"/>
      </xdr:nvSpPr>
      <xdr:spPr>
        <a:xfrm>
          <a:off x="22199600" y="10540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663" name="フローチャート: 判断 662"/>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664" name="フローチャート: 判断 663"/>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665" name="フローチャート: 判断 664"/>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666" name="フローチャート: 判断 665"/>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667" name="フローチャート: 判断 666"/>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8" name="テキスト ボックス 66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9" name="テキスト ボックス 66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0" name="テキスト ボックス 66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1" name="テキスト ボックス 67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2" name="テキスト ボックス 67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153226</xdr:rowOff>
    </xdr:from>
    <xdr:to>
      <xdr:col>116</xdr:col>
      <xdr:colOff>114300</xdr:colOff>
      <xdr:row>61</xdr:row>
      <xdr:rowOff>83376</xdr:rowOff>
    </xdr:to>
    <xdr:sp macro="" textlink="">
      <xdr:nvSpPr>
        <xdr:cNvPr id="673" name="楕円 672"/>
        <xdr:cNvSpPr/>
      </xdr:nvSpPr>
      <xdr:spPr>
        <a:xfrm>
          <a:off x="22110700" y="1044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4653</xdr:rowOff>
    </xdr:from>
    <xdr:ext cx="469744" cy="259045"/>
    <xdr:sp macro="" textlink="">
      <xdr:nvSpPr>
        <xdr:cNvPr id="674" name="【学校施設】&#10;一人当たり面積該当値テキスト"/>
        <xdr:cNvSpPr txBox="1"/>
      </xdr:nvSpPr>
      <xdr:spPr>
        <a:xfrm>
          <a:off x="22199600" y="10291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163131</xdr:rowOff>
    </xdr:from>
    <xdr:to>
      <xdr:col>112</xdr:col>
      <xdr:colOff>38100</xdr:colOff>
      <xdr:row>61</xdr:row>
      <xdr:rowOff>93281</xdr:rowOff>
    </xdr:to>
    <xdr:sp macro="" textlink="">
      <xdr:nvSpPr>
        <xdr:cNvPr id="675" name="楕円 674"/>
        <xdr:cNvSpPr/>
      </xdr:nvSpPr>
      <xdr:spPr>
        <a:xfrm>
          <a:off x="21272500" y="1045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32576</xdr:rowOff>
    </xdr:from>
    <xdr:to>
      <xdr:col>116</xdr:col>
      <xdr:colOff>63500</xdr:colOff>
      <xdr:row>61</xdr:row>
      <xdr:rowOff>42481</xdr:rowOff>
    </xdr:to>
    <xdr:cxnSp macro="">
      <xdr:nvCxnSpPr>
        <xdr:cNvPr id="676" name="直線コネクタ 675"/>
        <xdr:cNvCxnSpPr/>
      </xdr:nvCxnSpPr>
      <xdr:spPr>
        <a:xfrm flipV="1">
          <a:off x="21323300" y="10491026"/>
          <a:ext cx="838200"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254</xdr:rowOff>
    </xdr:from>
    <xdr:to>
      <xdr:col>107</xdr:col>
      <xdr:colOff>101600</xdr:colOff>
      <xdr:row>61</xdr:row>
      <xdr:rowOff>101854</xdr:rowOff>
    </xdr:to>
    <xdr:sp macro="" textlink="">
      <xdr:nvSpPr>
        <xdr:cNvPr id="677" name="楕円 676"/>
        <xdr:cNvSpPr/>
      </xdr:nvSpPr>
      <xdr:spPr>
        <a:xfrm>
          <a:off x="20383500" y="1045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42481</xdr:rowOff>
    </xdr:from>
    <xdr:to>
      <xdr:col>111</xdr:col>
      <xdr:colOff>177800</xdr:colOff>
      <xdr:row>61</xdr:row>
      <xdr:rowOff>51054</xdr:rowOff>
    </xdr:to>
    <xdr:cxnSp macro="">
      <xdr:nvCxnSpPr>
        <xdr:cNvPr id="678" name="直線コネクタ 677"/>
        <xdr:cNvCxnSpPr/>
      </xdr:nvCxnSpPr>
      <xdr:spPr>
        <a:xfrm flipV="1">
          <a:off x="20434300" y="10500931"/>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22923</xdr:rowOff>
    </xdr:from>
    <xdr:to>
      <xdr:col>102</xdr:col>
      <xdr:colOff>165100</xdr:colOff>
      <xdr:row>61</xdr:row>
      <xdr:rowOff>124523</xdr:rowOff>
    </xdr:to>
    <xdr:sp macro="" textlink="">
      <xdr:nvSpPr>
        <xdr:cNvPr id="679" name="楕円 678"/>
        <xdr:cNvSpPr/>
      </xdr:nvSpPr>
      <xdr:spPr>
        <a:xfrm>
          <a:off x="19494500" y="1048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51054</xdr:rowOff>
    </xdr:from>
    <xdr:to>
      <xdr:col>107</xdr:col>
      <xdr:colOff>50800</xdr:colOff>
      <xdr:row>61</xdr:row>
      <xdr:rowOff>73723</xdr:rowOff>
    </xdr:to>
    <xdr:cxnSp macro="">
      <xdr:nvCxnSpPr>
        <xdr:cNvPr id="680" name="直線コネクタ 679"/>
        <xdr:cNvCxnSpPr/>
      </xdr:nvCxnSpPr>
      <xdr:spPr>
        <a:xfrm flipV="1">
          <a:off x="19545300" y="10509504"/>
          <a:ext cx="889000" cy="2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6541</xdr:rowOff>
    </xdr:from>
    <xdr:to>
      <xdr:col>98</xdr:col>
      <xdr:colOff>38100</xdr:colOff>
      <xdr:row>60</xdr:row>
      <xdr:rowOff>108141</xdr:rowOff>
    </xdr:to>
    <xdr:sp macro="" textlink="">
      <xdr:nvSpPr>
        <xdr:cNvPr id="681" name="楕円 680"/>
        <xdr:cNvSpPr/>
      </xdr:nvSpPr>
      <xdr:spPr>
        <a:xfrm>
          <a:off x="18605500" y="1029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57341</xdr:rowOff>
    </xdr:from>
    <xdr:to>
      <xdr:col>102</xdr:col>
      <xdr:colOff>114300</xdr:colOff>
      <xdr:row>61</xdr:row>
      <xdr:rowOff>73723</xdr:rowOff>
    </xdr:to>
    <xdr:cxnSp macro="">
      <xdr:nvCxnSpPr>
        <xdr:cNvPr id="682" name="直線コネクタ 681"/>
        <xdr:cNvCxnSpPr/>
      </xdr:nvCxnSpPr>
      <xdr:spPr>
        <a:xfrm>
          <a:off x="18656300" y="10344341"/>
          <a:ext cx="889000" cy="18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27449</xdr:rowOff>
    </xdr:from>
    <xdr:ext cx="469744" cy="259045"/>
    <xdr:sp macro="" textlink="">
      <xdr:nvSpPr>
        <xdr:cNvPr id="683" name="n_1aveValue【学校施設】&#10;一人当たり面積"/>
        <xdr:cNvSpPr txBox="1"/>
      </xdr:nvSpPr>
      <xdr:spPr>
        <a:xfrm>
          <a:off x="21075727" y="1065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7256</xdr:rowOff>
    </xdr:from>
    <xdr:ext cx="469744" cy="259045"/>
    <xdr:sp macro="" textlink="">
      <xdr:nvSpPr>
        <xdr:cNvPr id="684" name="n_2aveValue【学校施設】&#10;一人当たり面積"/>
        <xdr:cNvSpPr txBox="1"/>
      </xdr:nvSpPr>
      <xdr:spPr>
        <a:xfrm>
          <a:off x="20199427" y="10637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28401</xdr:rowOff>
    </xdr:from>
    <xdr:ext cx="469744" cy="259045"/>
    <xdr:sp macro="" textlink="">
      <xdr:nvSpPr>
        <xdr:cNvPr id="685" name="n_3aveValue【学校施設】&#10;一人当たり面積"/>
        <xdr:cNvSpPr txBox="1"/>
      </xdr:nvSpPr>
      <xdr:spPr>
        <a:xfrm>
          <a:off x="19310427" y="1065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17162</xdr:rowOff>
    </xdr:from>
    <xdr:ext cx="469744" cy="259045"/>
    <xdr:sp macro="" textlink="">
      <xdr:nvSpPr>
        <xdr:cNvPr id="686" name="n_4aveValue【学校施設】&#10;一人当たり面積"/>
        <xdr:cNvSpPr txBox="1"/>
      </xdr:nvSpPr>
      <xdr:spPr>
        <a:xfrm>
          <a:off x="18421427" y="1064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109808</xdr:rowOff>
    </xdr:from>
    <xdr:ext cx="469744" cy="259045"/>
    <xdr:sp macro="" textlink="">
      <xdr:nvSpPr>
        <xdr:cNvPr id="687" name="n_1mainValue【学校施設】&#10;一人当たり面積"/>
        <xdr:cNvSpPr txBox="1"/>
      </xdr:nvSpPr>
      <xdr:spPr>
        <a:xfrm>
          <a:off x="21075727" y="1022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118381</xdr:rowOff>
    </xdr:from>
    <xdr:ext cx="469744" cy="259045"/>
    <xdr:sp macro="" textlink="">
      <xdr:nvSpPr>
        <xdr:cNvPr id="688" name="n_2mainValue【学校施設】&#10;一人当たり面積"/>
        <xdr:cNvSpPr txBox="1"/>
      </xdr:nvSpPr>
      <xdr:spPr>
        <a:xfrm>
          <a:off x="20199427" y="1023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141050</xdr:rowOff>
    </xdr:from>
    <xdr:ext cx="469744" cy="259045"/>
    <xdr:sp macro="" textlink="">
      <xdr:nvSpPr>
        <xdr:cNvPr id="689" name="n_3mainValue【学校施設】&#10;一人当たり面積"/>
        <xdr:cNvSpPr txBox="1"/>
      </xdr:nvSpPr>
      <xdr:spPr>
        <a:xfrm>
          <a:off x="19310427" y="10256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124668</xdr:rowOff>
    </xdr:from>
    <xdr:ext cx="469744" cy="259045"/>
    <xdr:sp macro="" textlink="">
      <xdr:nvSpPr>
        <xdr:cNvPr id="690" name="n_4mainValue【学校施設】&#10;一人当たり面積"/>
        <xdr:cNvSpPr txBox="1"/>
      </xdr:nvSpPr>
      <xdr:spPr>
        <a:xfrm>
          <a:off x="18421427" y="1006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1" name="正方形/長方形 69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2" name="正方形/長方形 69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3" name="正方形/長方形 69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4" name="正方形/長方形 69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5" name="正方形/長方形 69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6" name="正方形/長方形 69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7" name="正方形/長方形 69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8" name="正方形/長方形 69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9" name="テキスト ボックス 69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0" name="直線コネクタ 69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1" name="テキスト ボックス 70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02" name="直線コネクタ 70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03" name="テキスト ボックス 70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04" name="直線コネクタ 70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05" name="テキスト ボックス 70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06" name="直線コネクタ 70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07" name="テキスト ボックス 70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08" name="直線コネクタ 70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9" name="テキスト ボックス 70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10" name="直線コネクタ 70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11" name="テキスト ボックス 71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12" name="直線コネクタ 71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13" name="テキスト ボックス 71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4" name="直線コネクタ 71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168729</xdr:rowOff>
    </xdr:to>
    <xdr:cxnSp macro="">
      <xdr:nvCxnSpPr>
        <xdr:cNvPr id="716" name="直線コネクタ 715"/>
        <xdr:cNvCxnSpPr/>
      </xdr:nvCxnSpPr>
      <xdr:spPr>
        <a:xfrm flipV="1">
          <a:off x="16318864" y="1339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17"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18" name="直線コネクタ 717"/>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340478" cy="259045"/>
    <xdr:sp macro="" textlink="">
      <xdr:nvSpPr>
        <xdr:cNvPr id="719" name="【児童館】&#10;有形固定資産減価償却率最大値テキスト"/>
        <xdr:cNvSpPr txBox="1"/>
      </xdr:nvSpPr>
      <xdr:spPr>
        <a:xfrm>
          <a:off x="16357600" y="1317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720" name="直線コネクタ 719"/>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721" name="【児童館】&#10;有形固定資産減価償却率平均値テキスト"/>
        <xdr:cNvSpPr txBox="1"/>
      </xdr:nvSpPr>
      <xdr:spPr>
        <a:xfrm>
          <a:off x="16357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722" name="フローチャート: 判断 721"/>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723" name="フローチャート: 判断 722"/>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95069</xdr:rowOff>
    </xdr:from>
    <xdr:to>
      <xdr:col>76</xdr:col>
      <xdr:colOff>165100</xdr:colOff>
      <xdr:row>83</xdr:row>
      <xdr:rowOff>25219</xdr:rowOff>
    </xdr:to>
    <xdr:sp macro="" textlink="">
      <xdr:nvSpPr>
        <xdr:cNvPr id="724" name="フローチャート: 判断 723"/>
        <xdr:cNvSpPr/>
      </xdr:nvSpPr>
      <xdr:spPr>
        <a:xfrm>
          <a:off x="145415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60779</xdr:rowOff>
    </xdr:from>
    <xdr:to>
      <xdr:col>72</xdr:col>
      <xdr:colOff>38100</xdr:colOff>
      <xdr:row>82</xdr:row>
      <xdr:rowOff>162379</xdr:rowOff>
    </xdr:to>
    <xdr:sp macro="" textlink="">
      <xdr:nvSpPr>
        <xdr:cNvPr id="725" name="フローチャート: 判断 724"/>
        <xdr:cNvSpPr/>
      </xdr:nvSpPr>
      <xdr:spPr>
        <a:xfrm>
          <a:off x="13652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726" name="フローチャート: 判断 725"/>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7" name="テキスト ボックス 7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8" name="テキスト ボックス 7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9" name="テキスト ボックス 7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0" name="テキスト ボックス 7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1" name="テキスト ボックス 7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67311</xdr:rowOff>
    </xdr:from>
    <xdr:to>
      <xdr:col>85</xdr:col>
      <xdr:colOff>177800</xdr:colOff>
      <xdr:row>85</xdr:row>
      <xdr:rowOff>168911</xdr:rowOff>
    </xdr:to>
    <xdr:sp macro="" textlink="">
      <xdr:nvSpPr>
        <xdr:cNvPr id="732" name="楕円 731"/>
        <xdr:cNvSpPr/>
      </xdr:nvSpPr>
      <xdr:spPr>
        <a:xfrm>
          <a:off x="16268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45738</xdr:rowOff>
    </xdr:from>
    <xdr:ext cx="405111" cy="259045"/>
    <xdr:sp macro="" textlink="">
      <xdr:nvSpPr>
        <xdr:cNvPr id="733" name="【児童館】&#10;有形固定資産減価償却率該当値テキスト"/>
        <xdr:cNvSpPr txBox="1"/>
      </xdr:nvSpPr>
      <xdr:spPr>
        <a:xfrm>
          <a:off x="16357600" y="1461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130992</xdr:rowOff>
    </xdr:from>
    <xdr:to>
      <xdr:col>81</xdr:col>
      <xdr:colOff>101600</xdr:colOff>
      <xdr:row>86</xdr:row>
      <xdr:rowOff>61142</xdr:rowOff>
    </xdr:to>
    <xdr:sp macro="" textlink="">
      <xdr:nvSpPr>
        <xdr:cNvPr id="734" name="楕円 733"/>
        <xdr:cNvSpPr/>
      </xdr:nvSpPr>
      <xdr:spPr>
        <a:xfrm>
          <a:off x="15430500" y="1470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118111</xdr:rowOff>
    </xdr:from>
    <xdr:to>
      <xdr:col>85</xdr:col>
      <xdr:colOff>127000</xdr:colOff>
      <xdr:row>86</xdr:row>
      <xdr:rowOff>10342</xdr:rowOff>
    </xdr:to>
    <xdr:cxnSp macro="">
      <xdr:nvCxnSpPr>
        <xdr:cNvPr id="735" name="直線コネクタ 734"/>
        <xdr:cNvCxnSpPr/>
      </xdr:nvCxnSpPr>
      <xdr:spPr>
        <a:xfrm flipV="1">
          <a:off x="15481300" y="14691361"/>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106499</xdr:rowOff>
    </xdr:from>
    <xdr:to>
      <xdr:col>76</xdr:col>
      <xdr:colOff>165100</xdr:colOff>
      <xdr:row>86</xdr:row>
      <xdr:rowOff>36649</xdr:rowOff>
    </xdr:to>
    <xdr:sp macro="" textlink="">
      <xdr:nvSpPr>
        <xdr:cNvPr id="736" name="楕円 735"/>
        <xdr:cNvSpPr/>
      </xdr:nvSpPr>
      <xdr:spPr>
        <a:xfrm>
          <a:off x="14541500" y="146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157299</xdr:rowOff>
    </xdr:from>
    <xdr:to>
      <xdr:col>81</xdr:col>
      <xdr:colOff>50800</xdr:colOff>
      <xdr:row>86</xdr:row>
      <xdr:rowOff>10342</xdr:rowOff>
    </xdr:to>
    <xdr:cxnSp macro="">
      <xdr:nvCxnSpPr>
        <xdr:cNvPr id="737" name="直線コネクタ 736"/>
        <xdr:cNvCxnSpPr/>
      </xdr:nvCxnSpPr>
      <xdr:spPr>
        <a:xfrm>
          <a:off x="14592300" y="1473054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80373</xdr:rowOff>
    </xdr:from>
    <xdr:to>
      <xdr:col>72</xdr:col>
      <xdr:colOff>38100</xdr:colOff>
      <xdr:row>86</xdr:row>
      <xdr:rowOff>10523</xdr:rowOff>
    </xdr:to>
    <xdr:sp macro="" textlink="">
      <xdr:nvSpPr>
        <xdr:cNvPr id="738" name="楕円 737"/>
        <xdr:cNvSpPr/>
      </xdr:nvSpPr>
      <xdr:spPr>
        <a:xfrm>
          <a:off x="13652500" y="1465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131173</xdr:rowOff>
    </xdr:from>
    <xdr:to>
      <xdr:col>76</xdr:col>
      <xdr:colOff>114300</xdr:colOff>
      <xdr:row>85</xdr:row>
      <xdr:rowOff>157299</xdr:rowOff>
    </xdr:to>
    <xdr:cxnSp macro="">
      <xdr:nvCxnSpPr>
        <xdr:cNvPr id="739" name="直線コネクタ 738"/>
        <xdr:cNvCxnSpPr/>
      </xdr:nvCxnSpPr>
      <xdr:spPr>
        <a:xfrm>
          <a:off x="13703300" y="1470442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134257</xdr:rowOff>
    </xdr:from>
    <xdr:to>
      <xdr:col>67</xdr:col>
      <xdr:colOff>101600</xdr:colOff>
      <xdr:row>86</xdr:row>
      <xdr:rowOff>64407</xdr:rowOff>
    </xdr:to>
    <xdr:sp macro="" textlink="">
      <xdr:nvSpPr>
        <xdr:cNvPr id="740" name="楕円 739"/>
        <xdr:cNvSpPr/>
      </xdr:nvSpPr>
      <xdr:spPr>
        <a:xfrm>
          <a:off x="12763500" y="1470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131173</xdr:rowOff>
    </xdr:from>
    <xdr:to>
      <xdr:col>71</xdr:col>
      <xdr:colOff>177800</xdr:colOff>
      <xdr:row>86</xdr:row>
      <xdr:rowOff>13607</xdr:rowOff>
    </xdr:to>
    <xdr:cxnSp macro="">
      <xdr:nvCxnSpPr>
        <xdr:cNvPr id="741" name="直線コネクタ 740"/>
        <xdr:cNvCxnSpPr/>
      </xdr:nvCxnSpPr>
      <xdr:spPr>
        <a:xfrm flipV="1">
          <a:off x="12814300" y="1470442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742" name="n_1aveValue【児童館】&#10;有形固定資産減価償却率"/>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41746</xdr:rowOff>
    </xdr:from>
    <xdr:ext cx="405111" cy="259045"/>
    <xdr:sp macro="" textlink="">
      <xdr:nvSpPr>
        <xdr:cNvPr id="743" name="n_2aveValue【児童館】&#10;有形固定資産減価償却率"/>
        <xdr:cNvSpPr txBox="1"/>
      </xdr:nvSpPr>
      <xdr:spPr>
        <a:xfrm>
          <a:off x="14389744" y="1392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7456</xdr:rowOff>
    </xdr:from>
    <xdr:ext cx="405111" cy="259045"/>
    <xdr:sp macro="" textlink="">
      <xdr:nvSpPr>
        <xdr:cNvPr id="744" name="n_3aveValue【児童館】&#10;有形固定資産減価償却率"/>
        <xdr:cNvSpPr txBox="1"/>
      </xdr:nvSpPr>
      <xdr:spPr>
        <a:xfrm>
          <a:off x="13500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66239</xdr:rowOff>
    </xdr:from>
    <xdr:ext cx="405111" cy="259045"/>
    <xdr:sp macro="" textlink="">
      <xdr:nvSpPr>
        <xdr:cNvPr id="745" name="n_4aveValue【児童館】&#10;有形固定資産減価償却率"/>
        <xdr:cNvSpPr txBox="1"/>
      </xdr:nvSpPr>
      <xdr:spPr>
        <a:xfrm>
          <a:off x="12611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52269</xdr:rowOff>
    </xdr:from>
    <xdr:ext cx="405111" cy="259045"/>
    <xdr:sp macro="" textlink="">
      <xdr:nvSpPr>
        <xdr:cNvPr id="746" name="n_1mainValue【児童館】&#10;有形固定資産減価償却率"/>
        <xdr:cNvSpPr txBox="1"/>
      </xdr:nvSpPr>
      <xdr:spPr>
        <a:xfrm>
          <a:off x="15266044" y="14796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27776</xdr:rowOff>
    </xdr:from>
    <xdr:ext cx="405111" cy="259045"/>
    <xdr:sp macro="" textlink="">
      <xdr:nvSpPr>
        <xdr:cNvPr id="747" name="n_2mainValue【児童館】&#10;有形固定資産減価償却率"/>
        <xdr:cNvSpPr txBox="1"/>
      </xdr:nvSpPr>
      <xdr:spPr>
        <a:xfrm>
          <a:off x="14389744" y="1477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1650</xdr:rowOff>
    </xdr:from>
    <xdr:ext cx="405111" cy="259045"/>
    <xdr:sp macro="" textlink="">
      <xdr:nvSpPr>
        <xdr:cNvPr id="748" name="n_3mainValue【児童館】&#10;有形固定資産減価償却率"/>
        <xdr:cNvSpPr txBox="1"/>
      </xdr:nvSpPr>
      <xdr:spPr>
        <a:xfrm>
          <a:off x="13500744" y="1474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55534</xdr:rowOff>
    </xdr:from>
    <xdr:ext cx="405111" cy="259045"/>
    <xdr:sp macro="" textlink="">
      <xdr:nvSpPr>
        <xdr:cNvPr id="749" name="n_4mainValue【児童館】&#10;有形固定資産減価償却率"/>
        <xdr:cNvSpPr txBox="1"/>
      </xdr:nvSpPr>
      <xdr:spPr>
        <a:xfrm>
          <a:off x="12611744" y="1480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0" name="正方形/長方形 74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1" name="正方形/長方形 75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2" name="正方形/長方形 75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3" name="正方形/長方形 75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4" name="正方形/長方形 75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5" name="正方形/長方形 75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6" name="正方形/長方形 75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7" name="正方形/長方形 75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8" name="テキスト ボックス 75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9" name="直線コネクタ 75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60" name="直線コネクタ 75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61" name="テキスト ボックス 76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62" name="直線コネクタ 76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63" name="テキスト ボックス 76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64" name="直線コネクタ 76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65" name="テキスト ボックス 76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6" name="直線コネクタ 76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7" name="テキスト ボックス 76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8" name="直線コネクタ 76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9" name="テキスト ボックス 76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86</xdr:row>
      <xdr:rowOff>19813</xdr:rowOff>
    </xdr:to>
    <xdr:cxnSp macro="">
      <xdr:nvCxnSpPr>
        <xdr:cNvPr id="771" name="直線コネクタ 770"/>
        <xdr:cNvCxnSpPr/>
      </xdr:nvCxnSpPr>
      <xdr:spPr>
        <a:xfrm flipV="1">
          <a:off x="22160864" y="13685520"/>
          <a:ext cx="0" cy="107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72"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73" name="直線コネクタ 772"/>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774" name="【児童館】&#10;一人当たり面積最大値テキスト"/>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775" name="直線コネクタ 774"/>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162323</xdr:rowOff>
    </xdr:from>
    <xdr:ext cx="469744" cy="259045"/>
    <xdr:sp macro="" textlink="">
      <xdr:nvSpPr>
        <xdr:cNvPr id="776" name="【児童館】&#10;一人当たり面積平均値テキスト"/>
        <xdr:cNvSpPr txBox="1"/>
      </xdr:nvSpPr>
      <xdr:spPr>
        <a:xfrm>
          <a:off x="22199600" y="14564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777" name="フローチャート: 判断 776"/>
        <xdr:cNvSpPr/>
      </xdr:nvSpPr>
      <xdr:spPr>
        <a:xfrm>
          <a:off x="221107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21589</xdr:rowOff>
    </xdr:from>
    <xdr:to>
      <xdr:col>112</xdr:col>
      <xdr:colOff>38100</xdr:colOff>
      <xdr:row>85</xdr:row>
      <xdr:rowOff>123189</xdr:rowOff>
    </xdr:to>
    <xdr:sp macro="" textlink="">
      <xdr:nvSpPr>
        <xdr:cNvPr id="778" name="フローチャート: 判断 777"/>
        <xdr:cNvSpPr/>
      </xdr:nvSpPr>
      <xdr:spPr>
        <a:xfrm>
          <a:off x="21272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779" name="フローチャート: 判断 778"/>
        <xdr:cNvSpPr/>
      </xdr:nvSpPr>
      <xdr:spPr>
        <a:xfrm>
          <a:off x="20383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780" name="フローチャート: 判断 779"/>
        <xdr:cNvSpPr/>
      </xdr:nvSpPr>
      <xdr:spPr>
        <a:xfrm>
          <a:off x="19494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21589</xdr:rowOff>
    </xdr:from>
    <xdr:to>
      <xdr:col>98</xdr:col>
      <xdr:colOff>38100</xdr:colOff>
      <xdr:row>85</xdr:row>
      <xdr:rowOff>123189</xdr:rowOff>
    </xdr:to>
    <xdr:sp macro="" textlink="">
      <xdr:nvSpPr>
        <xdr:cNvPr id="781" name="フローチャート: 判断 780"/>
        <xdr:cNvSpPr/>
      </xdr:nvSpPr>
      <xdr:spPr>
        <a:xfrm>
          <a:off x="18605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2" name="テキスト ボックス 78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3" name="テキスト ボックス 78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4" name="テキスト ボックス 78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5" name="テキスト ボックス 78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6" name="テキスト ボックス 78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7874</xdr:rowOff>
    </xdr:from>
    <xdr:to>
      <xdr:col>116</xdr:col>
      <xdr:colOff>114300</xdr:colOff>
      <xdr:row>85</xdr:row>
      <xdr:rowOff>109474</xdr:rowOff>
    </xdr:to>
    <xdr:sp macro="" textlink="">
      <xdr:nvSpPr>
        <xdr:cNvPr id="787" name="楕円 786"/>
        <xdr:cNvSpPr/>
      </xdr:nvSpPr>
      <xdr:spPr>
        <a:xfrm>
          <a:off x="221107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30751</xdr:rowOff>
    </xdr:from>
    <xdr:ext cx="469744" cy="259045"/>
    <xdr:sp macro="" textlink="">
      <xdr:nvSpPr>
        <xdr:cNvPr id="788" name="【児童館】&#10;一人当たり面積該当値テキスト"/>
        <xdr:cNvSpPr txBox="1"/>
      </xdr:nvSpPr>
      <xdr:spPr>
        <a:xfrm>
          <a:off x="22199600" y="14432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7874</xdr:rowOff>
    </xdr:from>
    <xdr:to>
      <xdr:col>112</xdr:col>
      <xdr:colOff>38100</xdr:colOff>
      <xdr:row>85</xdr:row>
      <xdr:rowOff>109474</xdr:rowOff>
    </xdr:to>
    <xdr:sp macro="" textlink="">
      <xdr:nvSpPr>
        <xdr:cNvPr id="789" name="楕円 788"/>
        <xdr:cNvSpPr/>
      </xdr:nvSpPr>
      <xdr:spPr>
        <a:xfrm>
          <a:off x="21272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58674</xdr:rowOff>
    </xdr:from>
    <xdr:to>
      <xdr:col>116</xdr:col>
      <xdr:colOff>63500</xdr:colOff>
      <xdr:row>85</xdr:row>
      <xdr:rowOff>58674</xdr:rowOff>
    </xdr:to>
    <xdr:cxnSp macro="">
      <xdr:nvCxnSpPr>
        <xdr:cNvPr id="790" name="直線コネクタ 789"/>
        <xdr:cNvCxnSpPr/>
      </xdr:nvCxnSpPr>
      <xdr:spPr>
        <a:xfrm>
          <a:off x="21323300" y="146319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12446</xdr:rowOff>
    </xdr:from>
    <xdr:to>
      <xdr:col>107</xdr:col>
      <xdr:colOff>101600</xdr:colOff>
      <xdr:row>85</xdr:row>
      <xdr:rowOff>114046</xdr:rowOff>
    </xdr:to>
    <xdr:sp macro="" textlink="">
      <xdr:nvSpPr>
        <xdr:cNvPr id="791" name="楕円 790"/>
        <xdr:cNvSpPr/>
      </xdr:nvSpPr>
      <xdr:spPr>
        <a:xfrm>
          <a:off x="203835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58674</xdr:rowOff>
    </xdr:from>
    <xdr:to>
      <xdr:col>111</xdr:col>
      <xdr:colOff>177800</xdr:colOff>
      <xdr:row>85</xdr:row>
      <xdr:rowOff>63246</xdr:rowOff>
    </xdr:to>
    <xdr:cxnSp macro="">
      <xdr:nvCxnSpPr>
        <xdr:cNvPr id="792" name="直線コネクタ 791"/>
        <xdr:cNvCxnSpPr/>
      </xdr:nvCxnSpPr>
      <xdr:spPr>
        <a:xfrm flipV="1">
          <a:off x="20434300" y="146319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12446</xdr:rowOff>
    </xdr:from>
    <xdr:to>
      <xdr:col>102</xdr:col>
      <xdr:colOff>165100</xdr:colOff>
      <xdr:row>85</xdr:row>
      <xdr:rowOff>114046</xdr:rowOff>
    </xdr:to>
    <xdr:sp macro="" textlink="">
      <xdr:nvSpPr>
        <xdr:cNvPr id="793" name="楕円 792"/>
        <xdr:cNvSpPr/>
      </xdr:nvSpPr>
      <xdr:spPr>
        <a:xfrm>
          <a:off x="194945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63246</xdr:rowOff>
    </xdr:from>
    <xdr:to>
      <xdr:col>107</xdr:col>
      <xdr:colOff>50800</xdr:colOff>
      <xdr:row>85</xdr:row>
      <xdr:rowOff>63246</xdr:rowOff>
    </xdr:to>
    <xdr:cxnSp macro="">
      <xdr:nvCxnSpPr>
        <xdr:cNvPr id="794" name="直線コネクタ 793"/>
        <xdr:cNvCxnSpPr/>
      </xdr:nvCxnSpPr>
      <xdr:spPr>
        <a:xfrm>
          <a:off x="19545300" y="14636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17018</xdr:rowOff>
    </xdr:from>
    <xdr:to>
      <xdr:col>98</xdr:col>
      <xdr:colOff>38100</xdr:colOff>
      <xdr:row>85</xdr:row>
      <xdr:rowOff>118618</xdr:rowOff>
    </xdr:to>
    <xdr:sp macro="" textlink="">
      <xdr:nvSpPr>
        <xdr:cNvPr id="795" name="楕円 794"/>
        <xdr:cNvSpPr/>
      </xdr:nvSpPr>
      <xdr:spPr>
        <a:xfrm>
          <a:off x="186055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63246</xdr:rowOff>
    </xdr:from>
    <xdr:to>
      <xdr:col>102</xdr:col>
      <xdr:colOff>114300</xdr:colOff>
      <xdr:row>85</xdr:row>
      <xdr:rowOff>67818</xdr:rowOff>
    </xdr:to>
    <xdr:cxnSp macro="">
      <xdr:nvCxnSpPr>
        <xdr:cNvPr id="796" name="直線コネクタ 795"/>
        <xdr:cNvCxnSpPr/>
      </xdr:nvCxnSpPr>
      <xdr:spPr>
        <a:xfrm flipV="1">
          <a:off x="18656300" y="14636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114316</xdr:rowOff>
    </xdr:from>
    <xdr:ext cx="469744" cy="259045"/>
    <xdr:sp macro="" textlink="">
      <xdr:nvSpPr>
        <xdr:cNvPr id="797" name="n_1aveValue【児童館】&#10;一人当たり面積"/>
        <xdr:cNvSpPr txBox="1"/>
      </xdr:nvSpPr>
      <xdr:spPr>
        <a:xfrm>
          <a:off x="21075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114316</xdr:rowOff>
    </xdr:from>
    <xdr:ext cx="469744" cy="259045"/>
    <xdr:sp macro="" textlink="">
      <xdr:nvSpPr>
        <xdr:cNvPr id="798" name="n_2aveValue【児童館】&#10;一人当たり面積"/>
        <xdr:cNvSpPr txBox="1"/>
      </xdr:nvSpPr>
      <xdr:spPr>
        <a:xfrm>
          <a:off x="20199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123462</xdr:rowOff>
    </xdr:from>
    <xdr:ext cx="469744" cy="259045"/>
    <xdr:sp macro="" textlink="">
      <xdr:nvSpPr>
        <xdr:cNvPr id="799" name="n_3aveValue【児童館】&#10;一人当たり面積"/>
        <xdr:cNvSpPr txBox="1"/>
      </xdr:nvSpPr>
      <xdr:spPr>
        <a:xfrm>
          <a:off x="19310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114316</xdr:rowOff>
    </xdr:from>
    <xdr:ext cx="469744" cy="259045"/>
    <xdr:sp macro="" textlink="">
      <xdr:nvSpPr>
        <xdr:cNvPr id="800" name="n_4aveValue【児童館】&#10;一人当たり面積"/>
        <xdr:cNvSpPr txBox="1"/>
      </xdr:nvSpPr>
      <xdr:spPr>
        <a:xfrm>
          <a:off x="18421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126001</xdr:rowOff>
    </xdr:from>
    <xdr:ext cx="469744" cy="259045"/>
    <xdr:sp macro="" textlink="">
      <xdr:nvSpPr>
        <xdr:cNvPr id="801" name="n_1mainValue【児童館】&#10;一人当たり面積"/>
        <xdr:cNvSpPr txBox="1"/>
      </xdr:nvSpPr>
      <xdr:spPr>
        <a:xfrm>
          <a:off x="21075727" y="1435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130573</xdr:rowOff>
    </xdr:from>
    <xdr:ext cx="469744" cy="259045"/>
    <xdr:sp macro="" textlink="">
      <xdr:nvSpPr>
        <xdr:cNvPr id="802" name="n_2mainValue【児童館】&#10;一人当たり面積"/>
        <xdr:cNvSpPr txBox="1"/>
      </xdr:nvSpPr>
      <xdr:spPr>
        <a:xfrm>
          <a:off x="201994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130573</xdr:rowOff>
    </xdr:from>
    <xdr:ext cx="469744" cy="259045"/>
    <xdr:sp macro="" textlink="">
      <xdr:nvSpPr>
        <xdr:cNvPr id="803" name="n_3mainValue【児童館】&#10;一人当たり面積"/>
        <xdr:cNvSpPr txBox="1"/>
      </xdr:nvSpPr>
      <xdr:spPr>
        <a:xfrm>
          <a:off x="193104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135145</xdr:rowOff>
    </xdr:from>
    <xdr:ext cx="469744" cy="259045"/>
    <xdr:sp macro="" textlink="">
      <xdr:nvSpPr>
        <xdr:cNvPr id="804" name="n_4mainValue【児童館】&#10;一人当たり面積"/>
        <xdr:cNvSpPr txBox="1"/>
      </xdr:nvSpPr>
      <xdr:spPr>
        <a:xfrm>
          <a:off x="18421427" y="1436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05" name="正方形/長方形 80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6" name="正方形/長方形 80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7" name="正方形/長方形 80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8" name="正方形/長方形 80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9" name="正方形/長方形 80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10" name="正方形/長方形 80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11" name="正方形/長方形 81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2" name="正方形/長方形 811"/>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813" name="正方形/長方形 81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4" name="正方形/長方形 81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5" name="正方形/長方形 81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6" name="正方形/長方形 81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7" name="正方形/長方形 81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8" name="正方形/長方形 81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9" name="正方形/長方形 81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0" name="正方形/長方形 819"/>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821" name="正方形/長方形 82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2" name="正方形/長方形 82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3" name="テキスト ボックス 82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類似団体と比較して特に有形固定資産償却率が高くなっている施設は、橋りょう・トンネル、児童館・学校施設である。全体的な施設の更新・統廃合・長寿命化など平成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月に策定した公共施設等総合管理計画に基づき老朽化対策に取り組んでいくこととなるが、橋りょうについては、平成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年度に策定した橋梁長寿命化計画に基づいて改修等を行い、</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学校施設については、令和元年度に策定した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学校施設等長寿化計画</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に基づき改修を行う</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。今後も、有形固定資産償却率の上昇している施設等優先順位を定め、個別計画に基づき対策を講じる。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鹿児島県西之表市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15,176
15,093
205.66
10,635,448
10,525,127
103,086
5,762,571
10,173,480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2557</xdr:rowOff>
    </xdr:from>
    <xdr:ext cx="405111" cy="259045"/>
    <xdr:sp macro="" textlink="">
      <xdr:nvSpPr>
        <xdr:cNvPr id="61" name="【図書館】&#10;有形固定資産減価償却率平均値テキスト"/>
        <xdr:cNvSpPr txBox="1"/>
      </xdr:nvSpPr>
      <xdr:spPr>
        <a:xfrm>
          <a:off x="4673600" y="617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22860</xdr:rowOff>
    </xdr:from>
    <xdr:to>
      <xdr:col>6</xdr:col>
      <xdr:colOff>38100</xdr:colOff>
      <xdr:row>36</xdr:row>
      <xdr:rowOff>124460</xdr:rowOff>
    </xdr:to>
    <xdr:sp macro="" textlink="">
      <xdr:nvSpPr>
        <xdr:cNvPr id="66" name="フローチャート: 判断 65"/>
        <xdr:cNvSpPr/>
      </xdr:nvSpPr>
      <xdr:spPr>
        <a:xfrm>
          <a:off x="1079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13970</xdr:rowOff>
    </xdr:from>
    <xdr:to>
      <xdr:col>24</xdr:col>
      <xdr:colOff>114300</xdr:colOff>
      <xdr:row>35</xdr:row>
      <xdr:rowOff>115570</xdr:rowOff>
    </xdr:to>
    <xdr:sp macro="" textlink="">
      <xdr:nvSpPr>
        <xdr:cNvPr id="72" name="楕円 71"/>
        <xdr:cNvSpPr/>
      </xdr:nvSpPr>
      <xdr:spPr>
        <a:xfrm>
          <a:off x="45847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36847</xdr:rowOff>
    </xdr:from>
    <xdr:ext cx="405111" cy="259045"/>
    <xdr:sp macro="" textlink="">
      <xdr:nvSpPr>
        <xdr:cNvPr id="73" name="【図書館】&#10;有形固定資産減価償却率該当値テキスト"/>
        <xdr:cNvSpPr txBox="1"/>
      </xdr:nvSpPr>
      <xdr:spPr>
        <a:xfrm>
          <a:off x="4673600" y="58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158750</xdr:rowOff>
    </xdr:from>
    <xdr:to>
      <xdr:col>20</xdr:col>
      <xdr:colOff>38100</xdr:colOff>
      <xdr:row>35</xdr:row>
      <xdr:rowOff>88900</xdr:rowOff>
    </xdr:to>
    <xdr:sp macro="" textlink="">
      <xdr:nvSpPr>
        <xdr:cNvPr id="74" name="楕円 73"/>
        <xdr:cNvSpPr/>
      </xdr:nvSpPr>
      <xdr:spPr>
        <a:xfrm>
          <a:off x="3746500" y="5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38100</xdr:rowOff>
    </xdr:from>
    <xdr:to>
      <xdr:col>24</xdr:col>
      <xdr:colOff>63500</xdr:colOff>
      <xdr:row>35</xdr:row>
      <xdr:rowOff>64770</xdr:rowOff>
    </xdr:to>
    <xdr:cxnSp macro="">
      <xdr:nvCxnSpPr>
        <xdr:cNvPr id="75" name="直線コネクタ 74"/>
        <xdr:cNvCxnSpPr/>
      </xdr:nvCxnSpPr>
      <xdr:spPr>
        <a:xfrm>
          <a:off x="3797300" y="60388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133350</xdr:rowOff>
    </xdr:from>
    <xdr:to>
      <xdr:col>15</xdr:col>
      <xdr:colOff>101600</xdr:colOff>
      <xdr:row>35</xdr:row>
      <xdr:rowOff>63500</xdr:rowOff>
    </xdr:to>
    <xdr:sp macro="" textlink="">
      <xdr:nvSpPr>
        <xdr:cNvPr id="76" name="楕円 75"/>
        <xdr:cNvSpPr/>
      </xdr:nvSpPr>
      <xdr:spPr>
        <a:xfrm>
          <a:off x="28575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12700</xdr:rowOff>
    </xdr:from>
    <xdr:to>
      <xdr:col>19</xdr:col>
      <xdr:colOff>177800</xdr:colOff>
      <xdr:row>35</xdr:row>
      <xdr:rowOff>38100</xdr:rowOff>
    </xdr:to>
    <xdr:cxnSp macro="">
      <xdr:nvCxnSpPr>
        <xdr:cNvPr id="77" name="直線コネクタ 76"/>
        <xdr:cNvCxnSpPr/>
      </xdr:nvCxnSpPr>
      <xdr:spPr>
        <a:xfrm>
          <a:off x="2908300" y="601345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109220</xdr:rowOff>
    </xdr:from>
    <xdr:to>
      <xdr:col>10</xdr:col>
      <xdr:colOff>165100</xdr:colOff>
      <xdr:row>35</xdr:row>
      <xdr:rowOff>39370</xdr:rowOff>
    </xdr:to>
    <xdr:sp macro="" textlink="">
      <xdr:nvSpPr>
        <xdr:cNvPr id="78" name="楕円 77"/>
        <xdr:cNvSpPr/>
      </xdr:nvSpPr>
      <xdr:spPr>
        <a:xfrm>
          <a:off x="1968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160020</xdr:rowOff>
    </xdr:from>
    <xdr:to>
      <xdr:col>15</xdr:col>
      <xdr:colOff>50800</xdr:colOff>
      <xdr:row>35</xdr:row>
      <xdr:rowOff>12700</xdr:rowOff>
    </xdr:to>
    <xdr:cxnSp macro="">
      <xdr:nvCxnSpPr>
        <xdr:cNvPr id="79" name="直線コネクタ 78"/>
        <xdr:cNvCxnSpPr/>
      </xdr:nvCxnSpPr>
      <xdr:spPr>
        <a:xfrm>
          <a:off x="2019300" y="59893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114300</xdr:rowOff>
    </xdr:from>
    <xdr:to>
      <xdr:col>6</xdr:col>
      <xdr:colOff>38100</xdr:colOff>
      <xdr:row>35</xdr:row>
      <xdr:rowOff>44450</xdr:rowOff>
    </xdr:to>
    <xdr:sp macro="" textlink="">
      <xdr:nvSpPr>
        <xdr:cNvPr id="80" name="楕円 79"/>
        <xdr:cNvSpPr/>
      </xdr:nvSpPr>
      <xdr:spPr>
        <a:xfrm>
          <a:off x="10795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160020</xdr:rowOff>
    </xdr:from>
    <xdr:to>
      <xdr:col>10</xdr:col>
      <xdr:colOff>114300</xdr:colOff>
      <xdr:row>34</xdr:row>
      <xdr:rowOff>165100</xdr:rowOff>
    </xdr:to>
    <xdr:cxnSp macro="">
      <xdr:nvCxnSpPr>
        <xdr:cNvPr id="81" name="直線コネクタ 80"/>
        <xdr:cNvCxnSpPr/>
      </xdr:nvCxnSpPr>
      <xdr:spPr>
        <a:xfrm flipV="1">
          <a:off x="1130300" y="598932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110507</xdr:rowOff>
    </xdr:from>
    <xdr:ext cx="405111" cy="259045"/>
    <xdr:sp macro="" textlink="">
      <xdr:nvSpPr>
        <xdr:cNvPr id="82" name="n_1aveValue【図書館】&#10;有形固定資産減価償却率"/>
        <xdr:cNvSpPr txBox="1"/>
      </xdr:nvSpPr>
      <xdr:spPr>
        <a:xfrm>
          <a:off x="3582044" y="628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111777</xdr:rowOff>
    </xdr:from>
    <xdr:ext cx="405111" cy="259045"/>
    <xdr:sp macro="" textlink="">
      <xdr:nvSpPr>
        <xdr:cNvPr id="83" name="n_2aveValue【図書館】&#10;有形固定資産減価償却率"/>
        <xdr:cNvSpPr txBox="1"/>
      </xdr:nvSpPr>
      <xdr:spPr>
        <a:xfrm>
          <a:off x="2705744" y="628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84" name="n_3aveValue【図書館】&#10;有形固定資産減価償却率"/>
        <xdr:cNvSpPr txBox="1"/>
      </xdr:nvSpPr>
      <xdr:spPr>
        <a:xfrm>
          <a:off x="1816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115587</xdr:rowOff>
    </xdr:from>
    <xdr:ext cx="405111" cy="259045"/>
    <xdr:sp macro="" textlink="">
      <xdr:nvSpPr>
        <xdr:cNvPr id="85" name="n_4aveValue【図書館】&#10;有形固定資産減価償却率"/>
        <xdr:cNvSpPr txBox="1"/>
      </xdr:nvSpPr>
      <xdr:spPr>
        <a:xfrm>
          <a:off x="927744" y="6287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105427</xdr:rowOff>
    </xdr:from>
    <xdr:ext cx="405111" cy="259045"/>
    <xdr:sp macro="" textlink="">
      <xdr:nvSpPr>
        <xdr:cNvPr id="86" name="n_1mainValue【図書館】&#10;有形固定資産減価償却率"/>
        <xdr:cNvSpPr txBox="1"/>
      </xdr:nvSpPr>
      <xdr:spPr>
        <a:xfrm>
          <a:off x="3582044" y="57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80027</xdr:rowOff>
    </xdr:from>
    <xdr:ext cx="405111" cy="259045"/>
    <xdr:sp macro="" textlink="">
      <xdr:nvSpPr>
        <xdr:cNvPr id="87" name="n_2mainValue【図書館】&#10;有形固定資産減価償却率"/>
        <xdr:cNvSpPr txBox="1"/>
      </xdr:nvSpPr>
      <xdr:spPr>
        <a:xfrm>
          <a:off x="2705744" y="573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55897</xdr:rowOff>
    </xdr:from>
    <xdr:ext cx="405111" cy="259045"/>
    <xdr:sp macro="" textlink="">
      <xdr:nvSpPr>
        <xdr:cNvPr id="88" name="n_3mainValue【図書館】&#10;有形固定資産減価償却率"/>
        <xdr:cNvSpPr txBox="1"/>
      </xdr:nvSpPr>
      <xdr:spPr>
        <a:xfrm>
          <a:off x="1816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60977</xdr:rowOff>
    </xdr:from>
    <xdr:ext cx="405111" cy="259045"/>
    <xdr:sp macro="" textlink="">
      <xdr:nvSpPr>
        <xdr:cNvPr id="89" name="n_4mainValue【図書館】&#10;有形固定資産減価償却率"/>
        <xdr:cNvSpPr txBox="1"/>
      </xdr:nvSpPr>
      <xdr:spPr>
        <a:xfrm>
          <a:off x="927744"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3" name="直線コネクタ 112"/>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4"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5" name="直線コネクタ 114"/>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6" name="【図書館】&#10;一人当たり面積最大値テキスト"/>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7" name="直線コネクタ 116"/>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57167</xdr:rowOff>
    </xdr:from>
    <xdr:ext cx="469744" cy="259045"/>
    <xdr:sp macro="" textlink="">
      <xdr:nvSpPr>
        <xdr:cNvPr id="118" name="【図書館】&#10;一人当たり面積平均値テキスト"/>
        <xdr:cNvSpPr txBox="1"/>
      </xdr:nvSpPr>
      <xdr:spPr>
        <a:xfrm>
          <a:off x="10515600" y="6915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9" name="フローチャート: 判断 118"/>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20" name="フローチャート: 判断 119"/>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1" name="フローチャート: 判断 120"/>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22" name="フローチャート: 判断 121"/>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109220</xdr:rowOff>
    </xdr:from>
    <xdr:to>
      <xdr:col>36</xdr:col>
      <xdr:colOff>165100</xdr:colOff>
      <xdr:row>41</xdr:row>
      <xdr:rowOff>39370</xdr:rowOff>
    </xdr:to>
    <xdr:sp macro="" textlink="">
      <xdr:nvSpPr>
        <xdr:cNvPr id="123" name="フローチャート: 判断 122"/>
        <xdr:cNvSpPr/>
      </xdr:nvSpPr>
      <xdr:spPr>
        <a:xfrm>
          <a:off x="69215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170180</xdr:rowOff>
    </xdr:from>
    <xdr:to>
      <xdr:col>55</xdr:col>
      <xdr:colOff>50800</xdr:colOff>
      <xdr:row>40</xdr:row>
      <xdr:rowOff>100330</xdr:rowOff>
    </xdr:to>
    <xdr:sp macro="" textlink="">
      <xdr:nvSpPr>
        <xdr:cNvPr id="129" name="楕円 128"/>
        <xdr:cNvSpPr/>
      </xdr:nvSpPr>
      <xdr:spPr>
        <a:xfrm>
          <a:off x="10426700" y="6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21607</xdr:rowOff>
    </xdr:from>
    <xdr:ext cx="469744" cy="259045"/>
    <xdr:sp macro="" textlink="">
      <xdr:nvSpPr>
        <xdr:cNvPr id="130" name="【図書館】&#10;一人当たり面積該当値テキスト"/>
        <xdr:cNvSpPr txBox="1"/>
      </xdr:nvSpPr>
      <xdr:spPr>
        <a:xfrm>
          <a:off x="10515600"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xdr:rowOff>
    </xdr:from>
    <xdr:to>
      <xdr:col>50</xdr:col>
      <xdr:colOff>165100</xdr:colOff>
      <xdr:row>40</xdr:row>
      <xdr:rowOff>104140</xdr:rowOff>
    </xdr:to>
    <xdr:sp macro="" textlink="">
      <xdr:nvSpPr>
        <xdr:cNvPr id="131" name="楕円 130"/>
        <xdr:cNvSpPr/>
      </xdr:nvSpPr>
      <xdr:spPr>
        <a:xfrm>
          <a:off x="9588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49530</xdr:rowOff>
    </xdr:from>
    <xdr:to>
      <xdr:col>55</xdr:col>
      <xdr:colOff>0</xdr:colOff>
      <xdr:row>40</xdr:row>
      <xdr:rowOff>53340</xdr:rowOff>
    </xdr:to>
    <xdr:cxnSp macro="">
      <xdr:nvCxnSpPr>
        <xdr:cNvPr id="132" name="直線コネクタ 131"/>
        <xdr:cNvCxnSpPr/>
      </xdr:nvCxnSpPr>
      <xdr:spPr>
        <a:xfrm flipV="1">
          <a:off x="9639300" y="69075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10160</xdr:rowOff>
    </xdr:from>
    <xdr:to>
      <xdr:col>46</xdr:col>
      <xdr:colOff>38100</xdr:colOff>
      <xdr:row>40</xdr:row>
      <xdr:rowOff>111760</xdr:rowOff>
    </xdr:to>
    <xdr:sp macro="" textlink="">
      <xdr:nvSpPr>
        <xdr:cNvPr id="133" name="楕円 132"/>
        <xdr:cNvSpPr/>
      </xdr:nvSpPr>
      <xdr:spPr>
        <a:xfrm>
          <a:off x="8699500" y="68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53340</xdr:rowOff>
    </xdr:from>
    <xdr:to>
      <xdr:col>50</xdr:col>
      <xdr:colOff>114300</xdr:colOff>
      <xdr:row>40</xdr:row>
      <xdr:rowOff>60960</xdr:rowOff>
    </xdr:to>
    <xdr:cxnSp macro="">
      <xdr:nvCxnSpPr>
        <xdr:cNvPr id="134" name="直線コネクタ 133"/>
        <xdr:cNvCxnSpPr/>
      </xdr:nvCxnSpPr>
      <xdr:spPr>
        <a:xfrm flipV="1">
          <a:off x="8750300" y="6911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13970</xdr:rowOff>
    </xdr:from>
    <xdr:to>
      <xdr:col>41</xdr:col>
      <xdr:colOff>101600</xdr:colOff>
      <xdr:row>40</xdr:row>
      <xdr:rowOff>115570</xdr:rowOff>
    </xdr:to>
    <xdr:sp macro="" textlink="">
      <xdr:nvSpPr>
        <xdr:cNvPr id="135" name="楕円 134"/>
        <xdr:cNvSpPr/>
      </xdr:nvSpPr>
      <xdr:spPr>
        <a:xfrm>
          <a:off x="7810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60960</xdr:rowOff>
    </xdr:from>
    <xdr:to>
      <xdr:col>45</xdr:col>
      <xdr:colOff>177800</xdr:colOff>
      <xdr:row>40</xdr:row>
      <xdr:rowOff>64770</xdr:rowOff>
    </xdr:to>
    <xdr:cxnSp macro="">
      <xdr:nvCxnSpPr>
        <xdr:cNvPr id="136" name="直線コネクタ 135"/>
        <xdr:cNvCxnSpPr/>
      </xdr:nvCxnSpPr>
      <xdr:spPr>
        <a:xfrm flipV="1">
          <a:off x="7861300" y="69189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17780</xdr:rowOff>
    </xdr:from>
    <xdr:to>
      <xdr:col>36</xdr:col>
      <xdr:colOff>165100</xdr:colOff>
      <xdr:row>40</xdr:row>
      <xdr:rowOff>119380</xdr:rowOff>
    </xdr:to>
    <xdr:sp macro="" textlink="">
      <xdr:nvSpPr>
        <xdr:cNvPr id="137" name="楕円 136"/>
        <xdr:cNvSpPr/>
      </xdr:nvSpPr>
      <xdr:spPr>
        <a:xfrm>
          <a:off x="6921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64770</xdr:rowOff>
    </xdr:from>
    <xdr:to>
      <xdr:col>41</xdr:col>
      <xdr:colOff>50800</xdr:colOff>
      <xdr:row>40</xdr:row>
      <xdr:rowOff>68580</xdr:rowOff>
    </xdr:to>
    <xdr:cxnSp macro="">
      <xdr:nvCxnSpPr>
        <xdr:cNvPr id="138" name="直線コネクタ 137"/>
        <xdr:cNvCxnSpPr/>
      </xdr:nvCxnSpPr>
      <xdr:spPr>
        <a:xfrm flipV="1">
          <a:off x="6972300" y="69227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7637</xdr:rowOff>
    </xdr:from>
    <xdr:ext cx="469744" cy="259045"/>
    <xdr:sp macro="" textlink="">
      <xdr:nvSpPr>
        <xdr:cNvPr id="139" name="n_1aveValue【図書館】&#10;一人当たり面積"/>
        <xdr:cNvSpPr txBox="1"/>
      </xdr:nvSpPr>
      <xdr:spPr>
        <a:xfrm>
          <a:off x="93917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40" name="n_2aveValue【図書館】&#10;一人当たり面積"/>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26687</xdr:rowOff>
    </xdr:from>
    <xdr:ext cx="469744" cy="259045"/>
    <xdr:sp macro="" textlink="">
      <xdr:nvSpPr>
        <xdr:cNvPr id="141" name="n_3aveValue【図書館】&#10;一人当たり面積"/>
        <xdr:cNvSpPr txBox="1"/>
      </xdr:nvSpPr>
      <xdr:spPr>
        <a:xfrm>
          <a:off x="7626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30497</xdr:rowOff>
    </xdr:from>
    <xdr:ext cx="469744" cy="259045"/>
    <xdr:sp macro="" textlink="">
      <xdr:nvSpPr>
        <xdr:cNvPr id="142" name="n_4aveValue【図書館】&#10;一人当たり面積"/>
        <xdr:cNvSpPr txBox="1"/>
      </xdr:nvSpPr>
      <xdr:spPr>
        <a:xfrm>
          <a:off x="67374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120667</xdr:rowOff>
    </xdr:from>
    <xdr:ext cx="469744" cy="259045"/>
    <xdr:sp macro="" textlink="">
      <xdr:nvSpPr>
        <xdr:cNvPr id="143" name="n_1mainValue【図書館】&#10;一人当たり面積"/>
        <xdr:cNvSpPr txBox="1"/>
      </xdr:nvSpPr>
      <xdr:spPr>
        <a:xfrm>
          <a:off x="93917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128287</xdr:rowOff>
    </xdr:from>
    <xdr:ext cx="469744" cy="259045"/>
    <xdr:sp macro="" textlink="">
      <xdr:nvSpPr>
        <xdr:cNvPr id="144" name="n_2mainValue【図書館】&#10;一人当たり面積"/>
        <xdr:cNvSpPr txBox="1"/>
      </xdr:nvSpPr>
      <xdr:spPr>
        <a:xfrm>
          <a:off x="8515427" y="664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132097</xdr:rowOff>
    </xdr:from>
    <xdr:ext cx="469744" cy="259045"/>
    <xdr:sp macro="" textlink="">
      <xdr:nvSpPr>
        <xdr:cNvPr id="145" name="n_3mainValue【図書館】&#10;一人当たり面積"/>
        <xdr:cNvSpPr txBox="1"/>
      </xdr:nvSpPr>
      <xdr:spPr>
        <a:xfrm>
          <a:off x="7626427" y="664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135907</xdr:rowOff>
    </xdr:from>
    <xdr:ext cx="469744" cy="259045"/>
    <xdr:sp macro="" textlink="">
      <xdr:nvSpPr>
        <xdr:cNvPr id="146" name="n_4mainValue【図書館】&#10;一人当たり面積"/>
        <xdr:cNvSpPr txBox="1"/>
      </xdr:nvSpPr>
      <xdr:spPr>
        <a:xfrm>
          <a:off x="6737427" y="665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71" name="直線コネクタ 170"/>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76" name="【体育館・プール】&#10;有形固定資産減価償却率平均値テキスト"/>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7" name="フローチャート: 判断 176"/>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8" name="フローチャート: 判断 177"/>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79" name="フローチャート: 判断 178"/>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80" name="フローチャート: 判断 179"/>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181" name="フローチャート: 判断 180"/>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21590</xdr:rowOff>
    </xdr:from>
    <xdr:to>
      <xdr:col>24</xdr:col>
      <xdr:colOff>114300</xdr:colOff>
      <xdr:row>60</xdr:row>
      <xdr:rowOff>123190</xdr:rowOff>
    </xdr:to>
    <xdr:sp macro="" textlink="">
      <xdr:nvSpPr>
        <xdr:cNvPr id="187" name="楕円 186"/>
        <xdr:cNvSpPr/>
      </xdr:nvSpPr>
      <xdr:spPr>
        <a:xfrm>
          <a:off x="45847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17</xdr:rowOff>
    </xdr:from>
    <xdr:ext cx="405111" cy="259045"/>
    <xdr:sp macro="" textlink="">
      <xdr:nvSpPr>
        <xdr:cNvPr id="188" name="【体育館・プール】&#10;有形固定資産減価償却率該当値テキスト"/>
        <xdr:cNvSpPr txBox="1"/>
      </xdr:nvSpPr>
      <xdr:spPr>
        <a:xfrm>
          <a:off x="4673600" y="1028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160655</xdr:rowOff>
    </xdr:from>
    <xdr:to>
      <xdr:col>20</xdr:col>
      <xdr:colOff>38100</xdr:colOff>
      <xdr:row>60</xdr:row>
      <xdr:rowOff>90805</xdr:rowOff>
    </xdr:to>
    <xdr:sp macro="" textlink="">
      <xdr:nvSpPr>
        <xdr:cNvPr id="189" name="楕円 188"/>
        <xdr:cNvSpPr/>
      </xdr:nvSpPr>
      <xdr:spPr>
        <a:xfrm>
          <a:off x="37465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40005</xdr:rowOff>
    </xdr:from>
    <xdr:to>
      <xdr:col>24</xdr:col>
      <xdr:colOff>63500</xdr:colOff>
      <xdr:row>60</xdr:row>
      <xdr:rowOff>72390</xdr:rowOff>
    </xdr:to>
    <xdr:cxnSp macro="">
      <xdr:nvCxnSpPr>
        <xdr:cNvPr id="190" name="直線コネクタ 189"/>
        <xdr:cNvCxnSpPr/>
      </xdr:nvCxnSpPr>
      <xdr:spPr>
        <a:xfrm>
          <a:off x="3797300" y="1032700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120650</xdr:rowOff>
    </xdr:from>
    <xdr:to>
      <xdr:col>15</xdr:col>
      <xdr:colOff>101600</xdr:colOff>
      <xdr:row>60</xdr:row>
      <xdr:rowOff>50800</xdr:rowOff>
    </xdr:to>
    <xdr:sp macro="" textlink="">
      <xdr:nvSpPr>
        <xdr:cNvPr id="191" name="楕円 190"/>
        <xdr:cNvSpPr/>
      </xdr:nvSpPr>
      <xdr:spPr>
        <a:xfrm>
          <a:off x="2857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0</xdr:rowOff>
    </xdr:from>
    <xdr:to>
      <xdr:col>19</xdr:col>
      <xdr:colOff>177800</xdr:colOff>
      <xdr:row>60</xdr:row>
      <xdr:rowOff>40005</xdr:rowOff>
    </xdr:to>
    <xdr:cxnSp macro="">
      <xdr:nvCxnSpPr>
        <xdr:cNvPr id="192" name="直線コネクタ 191"/>
        <xdr:cNvCxnSpPr/>
      </xdr:nvCxnSpPr>
      <xdr:spPr>
        <a:xfrm>
          <a:off x="2908300" y="102870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82550</xdr:rowOff>
    </xdr:from>
    <xdr:to>
      <xdr:col>10</xdr:col>
      <xdr:colOff>165100</xdr:colOff>
      <xdr:row>60</xdr:row>
      <xdr:rowOff>12700</xdr:rowOff>
    </xdr:to>
    <xdr:sp macro="" textlink="">
      <xdr:nvSpPr>
        <xdr:cNvPr id="193" name="楕円 192"/>
        <xdr:cNvSpPr/>
      </xdr:nvSpPr>
      <xdr:spPr>
        <a:xfrm>
          <a:off x="1968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133350</xdr:rowOff>
    </xdr:from>
    <xdr:to>
      <xdr:col>15</xdr:col>
      <xdr:colOff>50800</xdr:colOff>
      <xdr:row>60</xdr:row>
      <xdr:rowOff>0</xdr:rowOff>
    </xdr:to>
    <xdr:cxnSp macro="">
      <xdr:nvCxnSpPr>
        <xdr:cNvPr id="194" name="直線コネクタ 193"/>
        <xdr:cNvCxnSpPr/>
      </xdr:nvCxnSpPr>
      <xdr:spPr>
        <a:xfrm>
          <a:off x="2019300" y="10248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105410</xdr:rowOff>
    </xdr:from>
    <xdr:to>
      <xdr:col>6</xdr:col>
      <xdr:colOff>38100</xdr:colOff>
      <xdr:row>60</xdr:row>
      <xdr:rowOff>35560</xdr:rowOff>
    </xdr:to>
    <xdr:sp macro="" textlink="">
      <xdr:nvSpPr>
        <xdr:cNvPr id="195" name="楕円 194"/>
        <xdr:cNvSpPr/>
      </xdr:nvSpPr>
      <xdr:spPr>
        <a:xfrm>
          <a:off x="1079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133350</xdr:rowOff>
    </xdr:from>
    <xdr:to>
      <xdr:col>10</xdr:col>
      <xdr:colOff>114300</xdr:colOff>
      <xdr:row>59</xdr:row>
      <xdr:rowOff>156210</xdr:rowOff>
    </xdr:to>
    <xdr:cxnSp macro="">
      <xdr:nvCxnSpPr>
        <xdr:cNvPr id="196" name="直線コネクタ 195"/>
        <xdr:cNvCxnSpPr/>
      </xdr:nvCxnSpPr>
      <xdr:spPr>
        <a:xfrm flipV="1">
          <a:off x="1130300" y="10248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101617</xdr:rowOff>
    </xdr:from>
    <xdr:ext cx="405111" cy="259045"/>
    <xdr:sp macro="" textlink="">
      <xdr:nvSpPr>
        <xdr:cNvPr id="197" name="n_1aveValue【体育館・プール】&#10;有形固定資産減価償却率"/>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57167</xdr:rowOff>
    </xdr:from>
    <xdr:ext cx="405111" cy="259045"/>
    <xdr:sp macro="" textlink="">
      <xdr:nvSpPr>
        <xdr:cNvPr id="198" name="n_2aveValue【体育館・プール】&#10;有形固定資産減価償却率"/>
        <xdr:cNvSpPr txBox="1"/>
      </xdr:nvSpPr>
      <xdr:spPr>
        <a:xfrm>
          <a:off x="2705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40022</xdr:rowOff>
    </xdr:from>
    <xdr:ext cx="405111" cy="259045"/>
    <xdr:sp macro="" textlink="">
      <xdr:nvSpPr>
        <xdr:cNvPr id="199" name="n_3aveValue【体育館・プール】&#10;有形固定資産減価償却率"/>
        <xdr:cNvSpPr txBox="1"/>
      </xdr:nvSpPr>
      <xdr:spPr>
        <a:xfrm>
          <a:off x="1816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166387</xdr:rowOff>
    </xdr:from>
    <xdr:ext cx="405111" cy="259045"/>
    <xdr:sp macro="" textlink="">
      <xdr:nvSpPr>
        <xdr:cNvPr id="200" name="n_4aveValue【体育館・プール】&#10;有形固定資産減価償却率"/>
        <xdr:cNvSpPr txBox="1"/>
      </xdr:nvSpPr>
      <xdr:spPr>
        <a:xfrm>
          <a:off x="927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81932</xdr:rowOff>
    </xdr:from>
    <xdr:ext cx="405111" cy="259045"/>
    <xdr:sp macro="" textlink="">
      <xdr:nvSpPr>
        <xdr:cNvPr id="201" name="n_1mainValue【体育館・プール】&#10;有形固定資産減価償却率"/>
        <xdr:cNvSpPr txBox="1"/>
      </xdr:nvSpPr>
      <xdr:spPr>
        <a:xfrm>
          <a:off x="3582044" y="1036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202" name="n_2mainValue【体育館・プール】&#10;有形固定資産減価償却率"/>
        <xdr:cNvSpPr txBox="1"/>
      </xdr:nvSpPr>
      <xdr:spPr>
        <a:xfrm>
          <a:off x="2705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29227</xdr:rowOff>
    </xdr:from>
    <xdr:ext cx="405111" cy="259045"/>
    <xdr:sp macro="" textlink="">
      <xdr:nvSpPr>
        <xdr:cNvPr id="203" name="n_3mainValue【体育館・プール】&#10;有形固定資産減価償却率"/>
        <xdr:cNvSpPr txBox="1"/>
      </xdr:nvSpPr>
      <xdr:spPr>
        <a:xfrm>
          <a:off x="1816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26687</xdr:rowOff>
    </xdr:from>
    <xdr:ext cx="405111" cy="259045"/>
    <xdr:sp macro="" textlink="">
      <xdr:nvSpPr>
        <xdr:cNvPr id="204" name="n_4mainValue【体育館・プール】&#10;有形固定資産減価償却率"/>
        <xdr:cNvSpPr txBox="1"/>
      </xdr:nvSpPr>
      <xdr:spPr>
        <a:xfrm>
          <a:off x="927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26" name="直線コネクタ 225"/>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27"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28" name="直線コネクタ 227"/>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29" name="【体育館・プール】&#10;一人当たり面積最大値テキスト"/>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30" name="直線コネクタ 229"/>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155414</xdr:rowOff>
    </xdr:from>
    <xdr:ext cx="469744" cy="259045"/>
    <xdr:sp macro="" textlink="">
      <xdr:nvSpPr>
        <xdr:cNvPr id="231" name="【体育館・プール】&#10;一人当たり面積平均値テキスト"/>
        <xdr:cNvSpPr txBox="1"/>
      </xdr:nvSpPr>
      <xdr:spPr>
        <a:xfrm>
          <a:off x="10515600" y="10613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32" name="フローチャート: 判断 231"/>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33" name="フローチャート: 判断 232"/>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34" name="フローチャート: 判断 233"/>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35" name="フローチャート: 判断 234"/>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864</xdr:rowOff>
    </xdr:from>
    <xdr:to>
      <xdr:col>36</xdr:col>
      <xdr:colOff>165100</xdr:colOff>
      <xdr:row>63</xdr:row>
      <xdr:rowOff>102464</xdr:rowOff>
    </xdr:to>
    <xdr:sp macro="" textlink="">
      <xdr:nvSpPr>
        <xdr:cNvPr id="236" name="フローチャート: 判断 235"/>
        <xdr:cNvSpPr/>
      </xdr:nvSpPr>
      <xdr:spPr>
        <a:xfrm>
          <a:off x="6921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147625</xdr:rowOff>
    </xdr:from>
    <xdr:to>
      <xdr:col>55</xdr:col>
      <xdr:colOff>50800</xdr:colOff>
      <xdr:row>63</xdr:row>
      <xdr:rowOff>77775</xdr:rowOff>
    </xdr:to>
    <xdr:sp macro="" textlink="">
      <xdr:nvSpPr>
        <xdr:cNvPr id="242" name="楕円 241"/>
        <xdr:cNvSpPr/>
      </xdr:nvSpPr>
      <xdr:spPr>
        <a:xfrm>
          <a:off x="10426700" y="1077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126052</xdr:rowOff>
    </xdr:from>
    <xdr:ext cx="469744" cy="259045"/>
    <xdr:sp macro="" textlink="">
      <xdr:nvSpPr>
        <xdr:cNvPr id="243" name="【体育館・プール】&#10;一人当たり面積該当値テキスト"/>
        <xdr:cNvSpPr txBox="1"/>
      </xdr:nvSpPr>
      <xdr:spPr>
        <a:xfrm>
          <a:off x="10515600" y="1075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150368</xdr:rowOff>
    </xdr:from>
    <xdr:to>
      <xdr:col>50</xdr:col>
      <xdr:colOff>165100</xdr:colOff>
      <xdr:row>63</xdr:row>
      <xdr:rowOff>80518</xdr:rowOff>
    </xdr:to>
    <xdr:sp macro="" textlink="">
      <xdr:nvSpPr>
        <xdr:cNvPr id="244" name="楕円 243"/>
        <xdr:cNvSpPr/>
      </xdr:nvSpPr>
      <xdr:spPr>
        <a:xfrm>
          <a:off x="95885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26975</xdr:rowOff>
    </xdr:from>
    <xdr:to>
      <xdr:col>55</xdr:col>
      <xdr:colOff>0</xdr:colOff>
      <xdr:row>63</xdr:row>
      <xdr:rowOff>29718</xdr:rowOff>
    </xdr:to>
    <xdr:cxnSp macro="">
      <xdr:nvCxnSpPr>
        <xdr:cNvPr id="245" name="直線コネクタ 244"/>
        <xdr:cNvCxnSpPr/>
      </xdr:nvCxnSpPr>
      <xdr:spPr>
        <a:xfrm flipV="1">
          <a:off x="9639300" y="10828325"/>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152197</xdr:rowOff>
    </xdr:from>
    <xdr:to>
      <xdr:col>46</xdr:col>
      <xdr:colOff>38100</xdr:colOff>
      <xdr:row>63</xdr:row>
      <xdr:rowOff>82347</xdr:rowOff>
    </xdr:to>
    <xdr:sp macro="" textlink="">
      <xdr:nvSpPr>
        <xdr:cNvPr id="246" name="楕円 245"/>
        <xdr:cNvSpPr/>
      </xdr:nvSpPr>
      <xdr:spPr>
        <a:xfrm>
          <a:off x="8699500" y="1078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29718</xdr:rowOff>
    </xdr:from>
    <xdr:to>
      <xdr:col>50</xdr:col>
      <xdr:colOff>114300</xdr:colOff>
      <xdr:row>63</xdr:row>
      <xdr:rowOff>31547</xdr:rowOff>
    </xdr:to>
    <xdr:cxnSp macro="">
      <xdr:nvCxnSpPr>
        <xdr:cNvPr id="247" name="直線コネクタ 246"/>
        <xdr:cNvCxnSpPr/>
      </xdr:nvCxnSpPr>
      <xdr:spPr>
        <a:xfrm flipV="1">
          <a:off x="8750300" y="10831068"/>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154483</xdr:rowOff>
    </xdr:from>
    <xdr:to>
      <xdr:col>41</xdr:col>
      <xdr:colOff>101600</xdr:colOff>
      <xdr:row>63</xdr:row>
      <xdr:rowOff>84633</xdr:rowOff>
    </xdr:to>
    <xdr:sp macro="" textlink="">
      <xdr:nvSpPr>
        <xdr:cNvPr id="248" name="楕円 247"/>
        <xdr:cNvSpPr/>
      </xdr:nvSpPr>
      <xdr:spPr>
        <a:xfrm>
          <a:off x="7810500" y="1078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31547</xdr:rowOff>
    </xdr:from>
    <xdr:to>
      <xdr:col>45</xdr:col>
      <xdr:colOff>177800</xdr:colOff>
      <xdr:row>63</xdr:row>
      <xdr:rowOff>33833</xdr:rowOff>
    </xdr:to>
    <xdr:cxnSp macro="">
      <xdr:nvCxnSpPr>
        <xdr:cNvPr id="249" name="直線コネクタ 248"/>
        <xdr:cNvCxnSpPr/>
      </xdr:nvCxnSpPr>
      <xdr:spPr>
        <a:xfrm flipV="1">
          <a:off x="7861300" y="1083289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156769</xdr:rowOff>
    </xdr:from>
    <xdr:to>
      <xdr:col>36</xdr:col>
      <xdr:colOff>165100</xdr:colOff>
      <xdr:row>63</xdr:row>
      <xdr:rowOff>86919</xdr:rowOff>
    </xdr:to>
    <xdr:sp macro="" textlink="">
      <xdr:nvSpPr>
        <xdr:cNvPr id="250" name="楕円 249"/>
        <xdr:cNvSpPr/>
      </xdr:nvSpPr>
      <xdr:spPr>
        <a:xfrm>
          <a:off x="6921500" y="1078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33833</xdr:rowOff>
    </xdr:from>
    <xdr:to>
      <xdr:col>41</xdr:col>
      <xdr:colOff>50800</xdr:colOff>
      <xdr:row>63</xdr:row>
      <xdr:rowOff>36119</xdr:rowOff>
    </xdr:to>
    <xdr:cxnSp macro="">
      <xdr:nvCxnSpPr>
        <xdr:cNvPr id="251" name="直線コネクタ 250"/>
        <xdr:cNvCxnSpPr/>
      </xdr:nvCxnSpPr>
      <xdr:spPr>
        <a:xfrm flipV="1">
          <a:off x="6972300" y="1083518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84243</xdr:rowOff>
    </xdr:from>
    <xdr:ext cx="469744" cy="259045"/>
    <xdr:sp macro="" textlink="">
      <xdr:nvSpPr>
        <xdr:cNvPr id="252" name="n_1aveValue【体育館・プール】&#10;一人当たり面積"/>
        <xdr:cNvSpPr txBox="1"/>
      </xdr:nvSpPr>
      <xdr:spPr>
        <a:xfrm>
          <a:off x="9391727" y="1054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253" name="n_2aveValue【体育館・プール】&#10;一人当たり面積"/>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89730</xdr:rowOff>
    </xdr:from>
    <xdr:ext cx="469744" cy="259045"/>
    <xdr:sp macro="" textlink="">
      <xdr:nvSpPr>
        <xdr:cNvPr id="254" name="n_3aveValue【体育館・プール】&#10;一人当たり面積"/>
        <xdr:cNvSpPr txBox="1"/>
      </xdr:nvSpPr>
      <xdr:spPr>
        <a:xfrm>
          <a:off x="7626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93591</xdr:rowOff>
    </xdr:from>
    <xdr:ext cx="469744" cy="259045"/>
    <xdr:sp macro="" textlink="">
      <xdr:nvSpPr>
        <xdr:cNvPr id="255" name="n_4aveValue【体育館・プール】&#10;一人当たり面積"/>
        <xdr:cNvSpPr txBox="1"/>
      </xdr:nvSpPr>
      <xdr:spPr>
        <a:xfrm>
          <a:off x="6737427" y="1089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71645</xdr:rowOff>
    </xdr:from>
    <xdr:ext cx="469744" cy="259045"/>
    <xdr:sp macro="" textlink="">
      <xdr:nvSpPr>
        <xdr:cNvPr id="256" name="n_1mainValue【体育館・プール】&#10;一人当たり面積"/>
        <xdr:cNvSpPr txBox="1"/>
      </xdr:nvSpPr>
      <xdr:spPr>
        <a:xfrm>
          <a:off x="9391727" y="1087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73474</xdr:rowOff>
    </xdr:from>
    <xdr:ext cx="469744" cy="259045"/>
    <xdr:sp macro="" textlink="">
      <xdr:nvSpPr>
        <xdr:cNvPr id="257" name="n_2mainValue【体育館・プール】&#10;一人当たり面積"/>
        <xdr:cNvSpPr txBox="1"/>
      </xdr:nvSpPr>
      <xdr:spPr>
        <a:xfrm>
          <a:off x="8515427" y="1087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75760</xdr:rowOff>
    </xdr:from>
    <xdr:ext cx="469744" cy="259045"/>
    <xdr:sp macro="" textlink="">
      <xdr:nvSpPr>
        <xdr:cNvPr id="258" name="n_3mainValue【体育館・プール】&#10;一人当たり面積"/>
        <xdr:cNvSpPr txBox="1"/>
      </xdr:nvSpPr>
      <xdr:spPr>
        <a:xfrm>
          <a:off x="7626427" y="10877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103446</xdr:rowOff>
    </xdr:from>
    <xdr:ext cx="469744" cy="259045"/>
    <xdr:sp macro="" textlink="">
      <xdr:nvSpPr>
        <xdr:cNvPr id="259" name="n_4mainValue【体育館・プール】&#10;一人当たり面積"/>
        <xdr:cNvSpPr txBox="1"/>
      </xdr:nvSpPr>
      <xdr:spPr>
        <a:xfrm>
          <a:off x="6737427" y="1056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284" name="直線コネクタ 283"/>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87"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88" name="直線コネクタ 287"/>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139716</xdr:rowOff>
    </xdr:from>
    <xdr:ext cx="405111" cy="259045"/>
    <xdr:sp macro="" textlink="">
      <xdr:nvSpPr>
        <xdr:cNvPr id="289" name="【福祉施設】&#10;有形固定資産減価償却率平均値テキスト"/>
        <xdr:cNvSpPr txBox="1"/>
      </xdr:nvSpPr>
      <xdr:spPr>
        <a:xfrm>
          <a:off x="4673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90" name="フローチャート: 判断 289"/>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91" name="フローチャート: 判断 290"/>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92" name="フローチャート: 判断 291"/>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93" name="フローチャート: 判断 292"/>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294" name="フローチャート: 判断 293"/>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130175</xdr:rowOff>
    </xdr:from>
    <xdr:to>
      <xdr:col>24</xdr:col>
      <xdr:colOff>114300</xdr:colOff>
      <xdr:row>85</xdr:row>
      <xdr:rowOff>60325</xdr:rowOff>
    </xdr:to>
    <xdr:sp macro="" textlink="">
      <xdr:nvSpPr>
        <xdr:cNvPr id="300" name="楕円 299"/>
        <xdr:cNvSpPr/>
      </xdr:nvSpPr>
      <xdr:spPr>
        <a:xfrm>
          <a:off x="45847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108602</xdr:rowOff>
    </xdr:from>
    <xdr:ext cx="405111" cy="259045"/>
    <xdr:sp macro="" textlink="">
      <xdr:nvSpPr>
        <xdr:cNvPr id="301" name="【福祉施設】&#10;有形固定資産減価償却率該当値テキスト"/>
        <xdr:cNvSpPr txBox="1"/>
      </xdr:nvSpPr>
      <xdr:spPr>
        <a:xfrm>
          <a:off x="4673600" y="1451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86361</xdr:rowOff>
    </xdr:from>
    <xdr:to>
      <xdr:col>20</xdr:col>
      <xdr:colOff>38100</xdr:colOff>
      <xdr:row>85</xdr:row>
      <xdr:rowOff>16511</xdr:rowOff>
    </xdr:to>
    <xdr:sp macro="" textlink="">
      <xdr:nvSpPr>
        <xdr:cNvPr id="302" name="楕円 301"/>
        <xdr:cNvSpPr/>
      </xdr:nvSpPr>
      <xdr:spPr>
        <a:xfrm>
          <a:off x="37465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137161</xdr:rowOff>
    </xdr:from>
    <xdr:to>
      <xdr:col>24</xdr:col>
      <xdr:colOff>63500</xdr:colOff>
      <xdr:row>85</xdr:row>
      <xdr:rowOff>9525</xdr:rowOff>
    </xdr:to>
    <xdr:cxnSp macro="">
      <xdr:nvCxnSpPr>
        <xdr:cNvPr id="303" name="直線コネクタ 302"/>
        <xdr:cNvCxnSpPr/>
      </xdr:nvCxnSpPr>
      <xdr:spPr>
        <a:xfrm>
          <a:off x="3797300" y="14538961"/>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40639</xdr:rowOff>
    </xdr:from>
    <xdr:to>
      <xdr:col>15</xdr:col>
      <xdr:colOff>101600</xdr:colOff>
      <xdr:row>84</xdr:row>
      <xdr:rowOff>142239</xdr:rowOff>
    </xdr:to>
    <xdr:sp macro="" textlink="">
      <xdr:nvSpPr>
        <xdr:cNvPr id="304" name="楕円 303"/>
        <xdr:cNvSpPr/>
      </xdr:nvSpPr>
      <xdr:spPr>
        <a:xfrm>
          <a:off x="28575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91439</xdr:rowOff>
    </xdr:from>
    <xdr:to>
      <xdr:col>19</xdr:col>
      <xdr:colOff>177800</xdr:colOff>
      <xdr:row>84</xdr:row>
      <xdr:rowOff>137161</xdr:rowOff>
    </xdr:to>
    <xdr:cxnSp macro="">
      <xdr:nvCxnSpPr>
        <xdr:cNvPr id="305" name="直線コネクタ 304"/>
        <xdr:cNvCxnSpPr/>
      </xdr:nvCxnSpPr>
      <xdr:spPr>
        <a:xfrm>
          <a:off x="2908300" y="144932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168275</xdr:rowOff>
    </xdr:from>
    <xdr:to>
      <xdr:col>10</xdr:col>
      <xdr:colOff>165100</xdr:colOff>
      <xdr:row>84</xdr:row>
      <xdr:rowOff>98425</xdr:rowOff>
    </xdr:to>
    <xdr:sp macro="" textlink="">
      <xdr:nvSpPr>
        <xdr:cNvPr id="306" name="楕円 305"/>
        <xdr:cNvSpPr/>
      </xdr:nvSpPr>
      <xdr:spPr>
        <a:xfrm>
          <a:off x="1968500" y="1439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47625</xdr:rowOff>
    </xdr:from>
    <xdr:to>
      <xdr:col>15</xdr:col>
      <xdr:colOff>50800</xdr:colOff>
      <xdr:row>84</xdr:row>
      <xdr:rowOff>91439</xdr:rowOff>
    </xdr:to>
    <xdr:cxnSp macro="">
      <xdr:nvCxnSpPr>
        <xdr:cNvPr id="307" name="直線コネクタ 306"/>
        <xdr:cNvCxnSpPr/>
      </xdr:nvCxnSpPr>
      <xdr:spPr>
        <a:xfrm>
          <a:off x="2019300" y="1444942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153036</xdr:rowOff>
    </xdr:from>
    <xdr:to>
      <xdr:col>6</xdr:col>
      <xdr:colOff>38100</xdr:colOff>
      <xdr:row>84</xdr:row>
      <xdr:rowOff>83186</xdr:rowOff>
    </xdr:to>
    <xdr:sp macro="" textlink="">
      <xdr:nvSpPr>
        <xdr:cNvPr id="308" name="楕円 307"/>
        <xdr:cNvSpPr/>
      </xdr:nvSpPr>
      <xdr:spPr>
        <a:xfrm>
          <a:off x="1079500" y="1438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32386</xdr:rowOff>
    </xdr:from>
    <xdr:to>
      <xdr:col>10</xdr:col>
      <xdr:colOff>114300</xdr:colOff>
      <xdr:row>84</xdr:row>
      <xdr:rowOff>47625</xdr:rowOff>
    </xdr:to>
    <xdr:cxnSp macro="">
      <xdr:nvCxnSpPr>
        <xdr:cNvPr id="309" name="直線コネクタ 308"/>
        <xdr:cNvCxnSpPr/>
      </xdr:nvCxnSpPr>
      <xdr:spPr>
        <a:xfrm>
          <a:off x="1130300" y="14434186"/>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23513</xdr:rowOff>
    </xdr:from>
    <xdr:ext cx="405111" cy="259045"/>
    <xdr:sp macro="" textlink="">
      <xdr:nvSpPr>
        <xdr:cNvPr id="310" name="n_1aveValue【福祉施設】&#10;有形固定資産減価償却率"/>
        <xdr:cNvSpPr txBox="1"/>
      </xdr:nvSpPr>
      <xdr:spPr>
        <a:xfrm>
          <a:off x="3582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311" name="n_2aveValue【福祉施設】&#10;有形固定資産減価償却率"/>
        <xdr:cNvSpPr txBox="1"/>
      </xdr:nvSpPr>
      <xdr:spPr>
        <a:xfrm>
          <a:off x="2705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312" name="n_3aveValue【福祉施設】&#10;有形固定資産減価償却率"/>
        <xdr:cNvSpPr txBox="1"/>
      </xdr:nvSpPr>
      <xdr:spPr>
        <a:xfrm>
          <a:off x="1816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170197</xdr:rowOff>
    </xdr:from>
    <xdr:ext cx="405111" cy="259045"/>
    <xdr:sp macro="" textlink="">
      <xdr:nvSpPr>
        <xdr:cNvPr id="313" name="n_4aveValue【福祉施設】&#10;有形固定資産減価償却率"/>
        <xdr:cNvSpPr txBox="1"/>
      </xdr:nvSpPr>
      <xdr:spPr>
        <a:xfrm>
          <a:off x="927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7638</xdr:rowOff>
    </xdr:from>
    <xdr:ext cx="405111" cy="259045"/>
    <xdr:sp macro="" textlink="">
      <xdr:nvSpPr>
        <xdr:cNvPr id="314" name="n_1mainValue【福祉施設】&#10;有形固定資産減価償却率"/>
        <xdr:cNvSpPr txBox="1"/>
      </xdr:nvSpPr>
      <xdr:spPr>
        <a:xfrm>
          <a:off x="3582044"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133366</xdr:rowOff>
    </xdr:from>
    <xdr:ext cx="405111" cy="259045"/>
    <xdr:sp macro="" textlink="">
      <xdr:nvSpPr>
        <xdr:cNvPr id="315" name="n_2mainValue【福祉施設】&#10;有形固定資産減価償却率"/>
        <xdr:cNvSpPr txBox="1"/>
      </xdr:nvSpPr>
      <xdr:spPr>
        <a:xfrm>
          <a:off x="2705744" y="1453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89552</xdr:rowOff>
    </xdr:from>
    <xdr:ext cx="405111" cy="259045"/>
    <xdr:sp macro="" textlink="">
      <xdr:nvSpPr>
        <xdr:cNvPr id="316" name="n_3mainValue【福祉施設】&#10;有形固定資産減価償却率"/>
        <xdr:cNvSpPr txBox="1"/>
      </xdr:nvSpPr>
      <xdr:spPr>
        <a:xfrm>
          <a:off x="1816744" y="1449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74313</xdr:rowOff>
    </xdr:from>
    <xdr:ext cx="405111" cy="259045"/>
    <xdr:sp macro="" textlink="">
      <xdr:nvSpPr>
        <xdr:cNvPr id="317" name="n_4mainValue【福祉施設】&#10;有形固定資産減価償却率"/>
        <xdr:cNvSpPr txBox="1"/>
      </xdr:nvSpPr>
      <xdr:spPr>
        <a:xfrm>
          <a:off x="927744" y="1447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341" name="直線コネクタ 340"/>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2"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3" name="直線コネクタ 342"/>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344" name="【福祉施設】&#10;一人当たり面積最大値テキスト"/>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345" name="直線コネクタ 344"/>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69866</xdr:rowOff>
    </xdr:from>
    <xdr:ext cx="469744" cy="259045"/>
    <xdr:sp macro="" textlink="">
      <xdr:nvSpPr>
        <xdr:cNvPr id="346" name="【福祉施設】&#10;一人当たり面積平均値テキスト"/>
        <xdr:cNvSpPr txBox="1"/>
      </xdr:nvSpPr>
      <xdr:spPr>
        <a:xfrm>
          <a:off x="10515600" y="14471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347" name="フローチャート: 判断 346"/>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348" name="フローチャート: 判断 347"/>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349" name="フローチャート: 判断 348"/>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350" name="フローチャート: 判断 349"/>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81280</xdr:rowOff>
    </xdr:from>
    <xdr:to>
      <xdr:col>36</xdr:col>
      <xdr:colOff>165100</xdr:colOff>
      <xdr:row>86</xdr:row>
      <xdr:rowOff>11430</xdr:rowOff>
    </xdr:to>
    <xdr:sp macro="" textlink="">
      <xdr:nvSpPr>
        <xdr:cNvPr id="351" name="フローチャート: 判断 350"/>
        <xdr:cNvSpPr/>
      </xdr:nvSpPr>
      <xdr:spPr>
        <a:xfrm>
          <a:off x="6921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140970</xdr:rowOff>
    </xdr:from>
    <xdr:to>
      <xdr:col>55</xdr:col>
      <xdr:colOff>50800</xdr:colOff>
      <xdr:row>86</xdr:row>
      <xdr:rowOff>71120</xdr:rowOff>
    </xdr:to>
    <xdr:sp macro="" textlink="">
      <xdr:nvSpPr>
        <xdr:cNvPr id="357" name="楕円 356"/>
        <xdr:cNvSpPr/>
      </xdr:nvSpPr>
      <xdr:spPr>
        <a:xfrm>
          <a:off x="10426700" y="1471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55897</xdr:rowOff>
    </xdr:from>
    <xdr:ext cx="469744" cy="259045"/>
    <xdr:sp macro="" textlink="">
      <xdr:nvSpPr>
        <xdr:cNvPr id="358" name="【福祉施設】&#10;一人当たり面積該当値テキスト"/>
        <xdr:cNvSpPr txBox="1"/>
      </xdr:nvSpPr>
      <xdr:spPr>
        <a:xfrm>
          <a:off x="10515600" y="1462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142239</xdr:rowOff>
    </xdr:from>
    <xdr:to>
      <xdr:col>50</xdr:col>
      <xdr:colOff>165100</xdr:colOff>
      <xdr:row>86</xdr:row>
      <xdr:rowOff>72389</xdr:rowOff>
    </xdr:to>
    <xdr:sp macro="" textlink="">
      <xdr:nvSpPr>
        <xdr:cNvPr id="359" name="楕円 358"/>
        <xdr:cNvSpPr/>
      </xdr:nvSpPr>
      <xdr:spPr>
        <a:xfrm>
          <a:off x="9588500" y="1471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20320</xdr:rowOff>
    </xdr:from>
    <xdr:to>
      <xdr:col>55</xdr:col>
      <xdr:colOff>0</xdr:colOff>
      <xdr:row>86</xdr:row>
      <xdr:rowOff>21589</xdr:rowOff>
    </xdr:to>
    <xdr:cxnSp macro="">
      <xdr:nvCxnSpPr>
        <xdr:cNvPr id="360" name="直線コネクタ 359"/>
        <xdr:cNvCxnSpPr/>
      </xdr:nvCxnSpPr>
      <xdr:spPr>
        <a:xfrm flipV="1">
          <a:off x="9639300" y="14765020"/>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144780</xdr:rowOff>
    </xdr:from>
    <xdr:to>
      <xdr:col>46</xdr:col>
      <xdr:colOff>38100</xdr:colOff>
      <xdr:row>86</xdr:row>
      <xdr:rowOff>74930</xdr:rowOff>
    </xdr:to>
    <xdr:sp macro="" textlink="">
      <xdr:nvSpPr>
        <xdr:cNvPr id="361" name="楕円 360"/>
        <xdr:cNvSpPr/>
      </xdr:nvSpPr>
      <xdr:spPr>
        <a:xfrm>
          <a:off x="8699500" y="1471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21589</xdr:rowOff>
    </xdr:from>
    <xdr:to>
      <xdr:col>50</xdr:col>
      <xdr:colOff>114300</xdr:colOff>
      <xdr:row>86</xdr:row>
      <xdr:rowOff>24130</xdr:rowOff>
    </xdr:to>
    <xdr:cxnSp macro="">
      <xdr:nvCxnSpPr>
        <xdr:cNvPr id="362" name="直線コネクタ 361"/>
        <xdr:cNvCxnSpPr/>
      </xdr:nvCxnSpPr>
      <xdr:spPr>
        <a:xfrm flipV="1">
          <a:off x="8750300" y="14766289"/>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0</xdr:rowOff>
    </xdr:from>
    <xdr:to>
      <xdr:col>41</xdr:col>
      <xdr:colOff>101600</xdr:colOff>
      <xdr:row>86</xdr:row>
      <xdr:rowOff>101600</xdr:rowOff>
    </xdr:to>
    <xdr:sp macro="" textlink="">
      <xdr:nvSpPr>
        <xdr:cNvPr id="363" name="楕円 362"/>
        <xdr:cNvSpPr/>
      </xdr:nvSpPr>
      <xdr:spPr>
        <a:xfrm>
          <a:off x="7810500" y="1474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24130</xdr:rowOff>
    </xdr:from>
    <xdr:to>
      <xdr:col>45</xdr:col>
      <xdr:colOff>177800</xdr:colOff>
      <xdr:row>86</xdr:row>
      <xdr:rowOff>50800</xdr:rowOff>
    </xdr:to>
    <xdr:cxnSp macro="">
      <xdr:nvCxnSpPr>
        <xdr:cNvPr id="364" name="直線コネクタ 363"/>
        <xdr:cNvCxnSpPr/>
      </xdr:nvCxnSpPr>
      <xdr:spPr>
        <a:xfrm flipV="1">
          <a:off x="7861300" y="147688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148589</xdr:rowOff>
    </xdr:from>
    <xdr:to>
      <xdr:col>36</xdr:col>
      <xdr:colOff>165100</xdr:colOff>
      <xdr:row>86</xdr:row>
      <xdr:rowOff>78739</xdr:rowOff>
    </xdr:to>
    <xdr:sp macro="" textlink="">
      <xdr:nvSpPr>
        <xdr:cNvPr id="365" name="楕円 364"/>
        <xdr:cNvSpPr/>
      </xdr:nvSpPr>
      <xdr:spPr>
        <a:xfrm>
          <a:off x="6921500" y="1472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27939</xdr:rowOff>
    </xdr:from>
    <xdr:to>
      <xdr:col>41</xdr:col>
      <xdr:colOff>50800</xdr:colOff>
      <xdr:row>86</xdr:row>
      <xdr:rowOff>50800</xdr:rowOff>
    </xdr:to>
    <xdr:cxnSp macro="">
      <xdr:nvCxnSpPr>
        <xdr:cNvPr id="366" name="直線コネクタ 365"/>
        <xdr:cNvCxnSpPr/>
      </xdr:nvCxnSpPr>
      <xdr:spPr>
        <a:xfrm>
          <a:off x="6972300" y="147726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165116</xdr:rowOff>
    </xdr:from>
    <xdr:ext cx="469744" cy="259045"/>
    <xdr:sp macro="" textlink="">
      <xdr:nvSpPr>
        <xdr:cNvPr id="367" name="n_1aveValue【福祉施設】&#10;一人当たり面積"/>
        <xdr:cNvSpPr txBox="1"/>
      </xdr:nvSpPr>
      <xdr:spPr>
        <a:xfrm>
          <a:off x="93917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167657</xdr:rowOff>
    </xdr:from>
    <xdr:ext cx="469744" cy="259045"/>
    <xdr:sp macro="" textlink="">
      <xdr:nvSpPr>
        <xdr:cNvPr id="368" name="n_2aveValue【福祉施設】&#10;一人当たり面積"/>
        <xdr:cNvSpPr txBox="1"/>
      </xdr:nvSpPr>
      <xdr:spPr>
        <a:xfrm>
          <a:off x="8515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157497</xdr:rowOff>
    </xdr:from>
    <xdr:ext cx="469744" cy="259045"/>
    <xdr:sp macro="" textlink="">
      <xdr:nvSpPr>
        <xdr:cNvPr id="369" name="n_3aveValue【福祉施設】&#10;一人当たり面積"/>
        <xdr:cNvSpPr txBox="1"/>
      </xdr:nvSpPr>
      <xdr:spPr>
        <a:xfrm>
          <a:off x="7626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27957</xdr:rowOff>
    </xdr:from>
    <xdr:ext cx="469744" cy="259045"/>
    <xdr:sp macro="" textlink="">
      <xdr:nvSpPr>
        <xdr:cNvPr id="370" name="n_4aveValue【福祉施設】&#10;一人当たり面積"/>
        <xdr:cNvSpPr txBox="1"/>
      </xdr:nvSpPr>
      <xdr:spPr>
        <a:xfrm>
          <a:off x="6737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63516</xdr:rowOff>
    </xdr:from>
    <xdr:ext cx="469744" cy="259045"/>
    <xdr:sp macro="" textlink="">
      <xdr:nvSpPr>
        <xdr:cNvPr id="371" name="n_1mainValue【福祉施設】&#10;一人当たり面積"/>
        <xdr:cNvSpPr txBox="1"/>
      </xdr:nvSpPr>
      <xdr:spPr>
        <a:xfrm>
          <a:off x="9391727" y="1480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66057</xdr:rowOff>
    </xdr:from>
    <xdr:ext cx="469744" cy="259045"/>
    <xdr:sp macro="" textlink="">
      <xdr:nvSpPr>
        <xdr:cNvPr id="372" name="n_2mainValue【福祉施設】&#10;一人当たり面積"/>
        <xdr:cNvSpPr txBox="1"/>
      </xdr:nvSpPr>
      <xdr:spPr>
        <a:xfrm>
          <a:off x="8515427" y="1481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92727</xdr:rowOff>
    </xdr:from>
    <xdr:ext cx="469744" cy="259045"/>
    <xdr:sp macro="" textlink="">
      <xdr:nvSpPr>
        <xdr:cNvPr id="373" name="n_3mainValue【福祉施設】&#10;一人当たり面積"/>
        <xdr:cNvSpPr txBox="1"/>
      </xdr:nvSpPr>
      <xdr:spPr>
        <a:xfrm>
          <a:off x="7626427"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69866</xdr:rowOff>
    </xdr:from>
    <xdr:ext cx="469744" cy="259045"/>
    <xdr:sp macro="" textlink="">
      <xdr:nvSpPr>
        <xdr:cNvPr id="374" name="n_4mainValue【福祉施設】&#10;一人当たり面積"/>
        <xdr:cNvSpPr txBox="1"/>
      </xdr:nvSpPr>
      <xdr:spPr>
        <a:xfrm>
          <a:off x="6737427" y="14814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5" name="テキスト ボックス 394"/>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98" name="直線コネクタ 397"/>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99" name="【市民会館】&#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0" name="直線コネクタ 399"/>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1" name="【市民会館】&#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2" name="直線コネクタ 401"/>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104157</xdr:rowOff>
    </xdr:from>
    <xdr:ext cx="405111" cy="259045"/>
    <xdr:sp macro="" textlink="">
      <xdr:nvSpPr>
        <xdr:cNvPr id="403" name="【市民会館】&#10;有形固定資産減価償却率平均値テキスト"/>
        <xdr:cNvSpPr txBox="1"/>
      </xdr:nvSpPr>
      <xdr:spPr>
        <a:xfrm>
          <a:off x="4673600" y="17592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404" name="フローチャート: 判断 403"/>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405" name="フローチャート: 判断 404"/>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406" name="フローチャート: 判断 405"/>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07" name="フローチャート: 判断 406"/>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57150</xdr:rowOff>
    </xdr:from>
    <xdr:to>
      <xdr:col>6</xdr:col>
      <xdr:colOff>38100</xdr:colOff>
      <xdr:row>103</xdr:row>
      <xdr:rowOff>158750</xdr:rowOff>
    </xdr:to>
    <xdr:sp macro="" textlink="">
      <xdr:nvSpPr>
        <xdr:cNvPr id="408" name="フローチャート: 判断 407"/>
        <xdr:cNvSpPr/>
      </xdr:nvSpPr>
      <xdr:spPr>
        <a:xfrm>
          <a:off x="1079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91439</xdr:rowOff>
    </xdr:from>
    <xdr:to>
      <xdr:col>24</xdr:col>
      <xdr:colOff>114300</xdr:colOff>
      <xdr:row>107</xdr:row>
      <xdr:rowOff>21589</xdr:rowOff>
    </xdr:to>
    <xdr:sp macro="" textlink="">
      <xdr:nvSpPr>
        <xdr:cNvPr id="414" name="楕円 413"/>
        <xdr:cNvSpPr/>
      </xdr:nvSpPr>
      <xdr:spPr>
        <a:xfrm>
          <a:off x="4584700" y="1826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6366</xdr:rowOff>
    </xdr:from>
    <xdr:ext cx="405111" cy="259045"/>
    <xdr:sp macro="" textlink="">
      <xdr:nvSpPr>
        <xdr:cNvPr id="415" name="【市民会館】&#10;有形固定資産減価償却率該当値テキスト"/>
        <xdr:cNvSpPr txBox="1"/>
      </xdr:nvSpPr>
      <xdr:spPr>
        <a:xfrm>
          <a:off x="4673600" y="18180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66039</xdr:rowOff>
    </xdr:from>
    <xdr:to>
      <xdr:col>20</xdr:col>
      <xdr:colOff>38100</xdr:colOff>
      <xdr:row>106</xdr:row>
      <xdr:rowOff>167639</xdr:rowOff>
    </xdr:to>
    <xdr:sp macro="" textlink="">
      <xdr:nvSpPr>
        <xdr:cNvPr id="416" name="楕円 415"/>
        <xdr:cNvSpPr/>
      </xdr:nvSpPr>
      <xdr:spPr>
        <a:xfrm>
          <a:off x="3746500" y="1823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116839</xdr:rowOff>
    </xdr:from>
    <xdr:to>
      <xdr:col>24</xdr:col>
      <xdr:colOff>63500</xdr:colOff>
      <xdr:row>106</xdr:row>
      <xdr:rowOff>142239</xdr:rowOff>
    </xdr:to>
    <xdr:cxnSp macro="">
      <xdr:nvCxnSpPr>
        <xdr:cNvPr id="417" name="直線コネクタ 416"/>
        <xdr:cNvCxnSpPr/>
      </xdr:nvCxnSpPr>
      <xdr:spPr>
        <a:xfrm>
          <a:off x="3797300" y="18290539"/>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40639</xdr:rowOff>
    </xdr:from>
    <xdr:to>
      <xdr:col>15</xdr:col>
      <xdr:colOff>101600</xdr:colOff>
      <xdr:row>106</xdr:row>
      <xdr:rowOff>142239</xdr:rowOff>
    </xdr:to>
    <xdr:sp macro="" textlink="">
      <xdr:nvSpPr>
        <xdr:cNvPr id="418" name="楕円 417"/>
        <xdr:cNvSpPr/>
      </xdr:nvSpPr>
      <xdr:spPr>
        <a:xfrm>
          <a:off x="28575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91439</xdr:rowOff>
    </xdr:from>
    <xdr:to>
      <xdr:col>19</xdr:col>
      <xdr:colOff>177800</xdr:colOff>
      <xdr:row>106</xdr:row>
      <xdr:rowOff>116839</xdr:rowOff>
    </xdr:to>
    <xdr:cxnSp macro="">
      <xdr:nvCxnSpPr>
        <xdr:cNvPr id="419" name="直線コネクタ 418"/>
        <xdr:cNvCxnSpPr/>
      </xdr:nvCxnSpPr>
      <xdr:spPr>
        <a:xfrm>
          <a:off x="2908300" y="1826513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16511</xdr:rowOff>
    </xdr:from>
    <xdr:to>
      <xdr:col>10</xdr:col>
      <xdr:colOff>165100</xdr:colOff>
      <xdr:row>106</xdr:row>
      <xdr:rowOff>118111</xdr:rowOff>
    </xdr:to>
    <xdr:sp macro="" textlink="">
      <xdr:nvSpPr>
        <xdr:cNvPr id="420" name="楕円 419"/>
        <xdr:cNvSpPr/>
      </xdr:nvSpPr>
      <xdr:spPr>
        <a:xfrm>
          <a:off x="1968500" y="1819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67311</xdr:rowOff>
    </xdr:from>
    <xdr:to>
      <xdr:col>15</xdr:col>
      <xdr:colOff>50800</xdr:colOff>
      <xdr:row>106</xdr:row>
      <xdr:rowOff>91439</xdr:rowOff>
    </xdr:to>
    <xdr:cxnSp macro="">
      <xdr:nvCxnSpPr>
        <xdr:cNvPr id="421" name="直線コネクタ 420"/>
        <xdr:cNvCxnSpPr/>
      </xdr:nvCxnSpPr>
      <xdr:spPr>
        <a:xfrm>
          <a:off x="2019300" y="1824101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38100</xdr:rowOff>
    </xdr:from>
    <xdr:to>
      <xdr:col>6</xdr:col>
      <xdr:colOff>38100</xdr:colOff>
      <xdr:row>106</xdr:row>
      <xdr:rowOff>139700</xdr:rowOff>
    </xdr:to>
    <xdr:sp macro="" textlink="">
      <xdr:nvSpPr>
        <xdr:cNvPr id="422" name="楕円 421"/>
        <xdr:cNvSpPr/>
      </xdr:nvSpPr>
      <xdr:spPr>
        <a:xfrm>
          <a:off x="1079500" y="1821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67311</xdr:rowOff>
    </xdr:from>
    <xdr:to>
      <xdr:col>10</xdr:col>
      <xdr:colOff>114300</xdr:colOff>
      <xdr:row>106</xdr:row>
      <xdr:rowOff>88900</xdr:rowOff>
    </xdr:to>
    <xdr:cxnSp macro="">
      <xdr:nvCxnSpPr>
        <xdr:cNvPr id="423" name="直線コネクタ 422"/>
        <xdr:cNvCxnSpPr/>
      </xdr:nvCxnSpPr>
      <xdr:spPr>
        <a:xfrm flipV="1">
          <a:off x="1130300" y="18241011"/>
          <a:ext cx="889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5097</xdr:rowOff>
    </xdr:from>
    <xdr:ext cx="405111" cy="259045"/>
    <xdr:sp macro="" textlink="">
      <xdr:nvSpPr>
        <xdr:cNvPr id="424" name="n_1aveValue【市民会館】&#10;有形固定資産減価償却率"/>
        <xdr:cNvSpPr txBox="1"/>
      </xdr:nvSpPr>
      <xdr:spPr>
        <a:xfrm>
          <a:off x="3582044" y="17492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xdr:rowOff>
    </xdr:from>
    <xdr:ext cx="405111" cy="259045"/>
    <xdr:sp macro="" textlink="">
      <xdr:nvSpPr>
        <xdr:cNvPr id="425" name="n_2aveValue【市民会館】&#10;有形固定資産減価償却率"/>
        <xdr:cNvSpPr txBox="1"/>
      </xdr:nvSpPr>
      <xdr:spPr>
        <a:xfrm>
          <a:off x="2705744" y="1748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426" name="n_3aveValue【市民会館】&#10;有形固定資産減価償却率"/>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3827</xdr:rowOff>
    </xdr:from>
    <xdr:ext cx="405111" cy="259045"/>
    <xdr:sp macro="" textlink="">
      <xdr:nvSpPr>
        <xdr:cNvPr id="427" name="n_4aveValue【市民会館】&#10;有形固定資産減価償却率"/>
        <xdr:cNvSpPr txBox="1"/>
      </xdr:nvSpPr>
      <xdr:spPr>
        <a:xfrm>
          <a:off x="927744" y="1749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158766</xdr:rowOff>
    </xdr:from>
    <xdr:ext cx="405111" cy="259045"/>
    <xdr:sp macro="" textlink="">
      <xdr:nvSpPr>
        <xdr:cNvPr id="428" name="n_1mainValue【市民会館】&#10;有形固定資産減価償却率"/>
        <xdr:cNvSpPr txBox="1"/>
      </xdr:nvSpPr>
      <xdr:spPr>
        <a:xfrm>
          <a:off x="3582044" y="18332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133366</xdr:rowOff>
    </xdr:from>
    <xdr:ext cx="405111" cy="259045"/>
    <xdr:sp macro="" textlink="">
      <xdr:nvSpPr>
        <xdr:cNvPr id="429" name="n_2mainValue【市民会館】&#10;有形固定資産減価償却率"/>
        <xdr:cNvSpPr txBox="1"/>
      </xdr:nvSpPr>
      <xdr:spPr>
        <a:xfrm>
          <a:off x="2705744" y="1830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109238</xdr:rowOff>
    </xdr:from>
    <xdr:ext cx="405111" cy="259045"/>
    <xdr:sp macro="" textlink="">
      <xdr:nvSpPr>
        <xdr:cNvPr id="430" name="n_3mainValue【市民会館】&#10;有形固定資産減価償却率"/>
        <xdr:cNvSpPr txBox="1"/>
      </xdr:nvSpPr>
      <xdr:spPr>
        <a:xfrm>
          <a:off x="1816744" y="18282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130827</xdr:rowOff>
    </xdr:from>
    <xdr:ext cx="405111" cy="259045"/>
    <xdr:sp macro="" textlink="">
      <xdr:nvSpPr>
        <xdr:cNvPr id="431" name="n_4mainValue【市民会館】&#10;有形固定資産減価償却率"/>
        <xdr:cNvSpPr txBox="1"/>
      </xdr:nvSpPr>
      <xdr:spPr>
        <a:xfrm>
          <a:off x="927744" y="1830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2" name="直線コネクタ 44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3" name="テキスト ボックス 44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4" name="直線コネクタ 44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5" name="テキスト ボックス 44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7" name="テキスト ボックス 44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8" name="直線コネクタ 44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9" name="テキスト ボックス 44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0" name="直線コネクタ 44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1" name="テキスト ボックス 45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455" name="直線コネクタ 454"/>
        <xdr:cNvCxnSpPr/>
      </xdr:nvCxnSpPr>
      <xdr:spPr>
        <a:xfrm flipV="1">
          <a:off x="10476865"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56"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57" name="直線コネクタ 456"/>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458" name="【市民会館】&#10;一人当たり面積最大値テキスト"/>
        <xdr:cNvSpPr txBox="1"/>
      </xdr:nvSpPr>
      <xdr:spPr>
        <a:xfrm>
          <a:off x="10515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459" name="直線コネクタ 458"/>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132097</xdr:rowOff>
    </xdr:from>
    <xdr:ext cx="469744" cy="259045"/>
    <xdr:sp macro="" textlink="">
      <xdr:nvSpPr>
        <xdr:cNvPr id="460" name="【市民会館】&#10;一人当たり面積平均値テキスト"/>
        <xdr:cNvSpPr txBox="1"/>
      </xdr:nvSpPr>
      <xdr:spPr>
        <a:xfrm>
          <a:off x="10515600" y="18134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461" name="フローチャート: 判断 460"/>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462" name="フローチャート: 判断 461"/>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463" name="フローチャート: 判断 462"/>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464" name="フローチャート: 判断 463"/>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116839</xdr:rowOff>
    </xdr:from>
    <xdr:to>
      <xdr:col>36</xdr:col>
      <xdr:colOff>165100</xdr:colOff>
      <xdr:row>107</xdr:row>
      <xdr:rowOff>46989</xdr:rowOff>
    </xdr:to>
    <xdr:sp macro="" textlink="">
      <xdr:nvSpPr>
        <xdr:cNvPr id="465" name="フローチャート: 判断 464"/>
        <xdr:cNvSpPr/>
      </xdr:nvSpPr>
      <xdr:spPr>
        <a:xfrm>
          <a:off x="6921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149225</xdr:rowOff>
    </xdr:from>
    <xdr:to>
      <xdr:col>55</xdr:col>
      <xdr:colOff>50800</xdr:colOff>
      <xdr:row>107</xdr:row>
      <xdr:rowOff>79375</xdr:rowOff>
    </xdr:to>
    <xdr:sp macro="" textlink="">
      <xdr:nvSpPr>
        <xdr:cNvPr id="471" name="楕円 470"/>
        <xdr:cNvSpPr/>
      </xdr:nvSpPr>
      <xdr:spPr>
        <a:xfrm>
          <a:off x="10426700" y="183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127652</xdr:rowOff>
    </xdr:from>
    <xdr:ext cx="469744" cy="259045"/>
    <xdr:sp macro="" textlink="">
      <xdr:nvSpPr>
        <xdr:cNvPr id="472" name="【市民会館】&#10;一人当たり面積該当値テキスト"/>
        <xdr:cNvSpPr txBox="1"/>
      </xdr:nvSpPr>
      <xdr:spPr>
        <a:xfrm>
          <a:off x="10515600" y="1830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154939</xdr:rowOff>
    </xdr:from>
    <xdr:to>
      <xdr:col>50</xdr:col>
      <xdr:colOff>165100</xdr:colOff>
      <xdr:row>107</xdr:row>
      <xdr:rowOff>85089</xdr:rowOff>
    </xdr:to>
    <xdr:sp macro="" textlink="">
      <xdr:nvSpPr>
        <xdr:cNvPr id="473" name="楕円 472"/>
        <xdr:cNvSpPr/>
      </xdr:nvSpPr>
      <xdr:spPr>
        <a:xfrm>
          <a:off x="9588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28575</xdr:rowOff>
    </xdr:from>
    <xdr:to>
      <xdr:col>55</xdr:col>
      <xdr:colOff>0</xdr:colOff>
      <xdr:row>107</xdr:row>
      <xdr:rowOff>34289</xdr:rowOff>
    </xdr:to>
    <xdr:cxnSp macro="">
      <xdr:nvCxnSpPr>
        <xdr:cNvPr id="474" name="直線コネクタ 473"/>
        <xdr:cNvCxnSpPr/>
      </xdr:nvCxnSpPr>
      <xdr:spPr>
        <a:xfrm flipV="1">
          <a:off x="9639300" y="18373725"/>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158750</xdr:rowOff>
    </xdr:from>
    <xdr:to>
      <xdr:col>46</xdr:col>
      <xdr:colOff>38100</xdr:colOff>
      <xdr:row>107</xdr:row>
      <xdr:rowOff>88900</xdr:rowOff>
    </xdr:to>
    <xdr:sp macro="" textlink="">
      <xdr:nvSpPr>
        <xdr:cNvPr id="475" name="楕円 474"/>
        <xdr:cNvSpPr/>
      </xdr:nvSpPr>
      <xdr:spPr>
        <a:xfrm>
          <a:off x="8699500" y="18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34289</xdr:rowOff>
    </xdr:from>
    <xdr:to>
      <xdr:col>50</xdr:col>
      <xdr:colOff>114300</xdr:colOff>
      <xdr:row>107</xdr:row>
      <xdr:rowOff>38100</xdr:rowOff>
    </xdr:to>
    <xdr:cxnSp macro="">
      <xdr:nvCxnSpPr>
        <xdr:cNvPr id="476" name="直線コネクタ 475"/>
        <xdr:cNvCxnSpPr/>
      </xdr:nvCxnSpPr>
      <xdr:spPr>
        <a:xfrm flipV="1">
          <a:off x="8750300" y="183794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162561</xdr:rowOff>
    </xdr:from>
    <xdr:to>
      <xdr:col>41</xdr:col>
      <xdr:colOff>101600</xdr:colOff>
      <xdr:row>107</xdr:row>
      <xdr:rowOff>92711</xdr:rowOff>
    </xdr:to>
    <xdr:sp macro="" textlink="">
      <xdr:nvSpPr>
        <xdr:cNvPr id="477" name="楕円 476"/>
        <xdr:cNvSpPr/>
      </xdr:nvSpPr>
      <xdr:spPr>
        <a:xfrm>
          <a:off x="7810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38100</xdr:rowOff>
    </xdr:from>
    <xdr:to>
      <xdr:col>45</xdr:col>
      <xdr:colOff>177800</xdr:colOff>
      <xdr:row>107</xdr:row>
      <xdr:rowOff>41911</xdr:rowOff>
    </xdr:to>
    <xdr:cxnSp macro="">
      <xdr:nvCxnSpPr>
        <xdr:cNvPr id="478" name="直線コネクタ 477"/>
        <xdr:cNvCxnSpPr/>
      </xdr:nvCxnSpPr>
      <xdr:spPr>
        <a:xfrm flipV="1">
          <a:off x="7861300" y="183832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168275</xdr:rowOff>
    </xdr:from>
    <xdr:to>
      <xdr:col>36</xdr:col>
      <xdr:colOff>165100</xdr:colOff>
      <xdr:row>107</xdr:row>
      <xdr:rowOff>98425</xdr:rowOff>
    </xdr:to>
    <xdr:sp macro="" textlink="">
      <xdr:nvSpPr>
        <xdr:cNvPr id="479" name="楕円 478"/>
        <xdr:cNvSpPr/>
      </xdr:nvSpPr>
      <xdr:spPr>
        <a:xfrm>
          <a:off x="6921500" y="183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41911</xdr:rowOff>
    </xdr:from>
    <xdr:to>
      <xdr:col>41</xdr:col>
      <xdr:colOff>50800</xdr:colOff>
      <xdr:row>107</xdr:row>
      <xdr:rowOff>47625</xdr:rowOff>
    </xdr:to>
    <xdr:cxnSp macro="">
      <xdr:nvCxnSpPr>
        <xdr:cNvPr id="480" name="直線コネクタ 479"/>
        <xdr:cNvCxnSpPr/>
      </xdr:nvCxnSpPr>
      <xdr:spPr>
        <a:xfrm flipV="1">
          <a:off x="6972300" y="1838706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57802</xdr:rowOff>
    </xdr:from>
    <xdr:ext cx="469744" cy="259045"/>
    <xdr:sp macro="" textlink="">
      <xdr:nvSpPr>
        <xdr:cNvPr id="481" name="n_1aveValue【市民会館】&#10;一人当たり面積"/>
        <xdr:cNvSpPr txBox="1"/>
      </xdr:nvSpPr>
      <xdr:spPr>
        <a:xfrm>
          <a:off x="93917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50182</xdr:rowOff>
    </xdr:from>
    <xdr:ext cx="469744" cy="259045"/>
    <xdr:sp macro="" textlink="">
      <xdr:nvSpPr>
        <xdr:cNvPr id="482" name="n_2aveValue【市民会館】&#10;一人当たり面積"/>
        <xdr:cNvSpPr txBox="1"/>
      </xdr:nvSpPr>
      <xdr:spPr>
        <a:xfrm>
          <a:off x="8515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46372</xdr:rowOff>
    </xdr:from>
    <xdr:ext cx="469744" cy="259045"/>
    <xdr:sp macro="" textlink="">
      <xdr:nvSpPr>
        <xdr:cNvPr id="483" name="n_3aveValue【市民会館】&#10;一人当たり面積"/>
        <xdr:cNvSpPr txBox="1"/>
      </xdr:nvSpPr>
      <xdr:spPr>
        <a:xfrm>
          <a:off x="7626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63516</xdr:rowOff>
    </xdr:from>
    <xdr:ext cx="469744" cy="259045"/>
    <xdr:sp macro="" textlink="">
      <xdr:nvSpPr>
        <xdr:cNvPr id="484" name="n_4aveValue【市民会館】&#10;一人当たり面積"/>
        <xdr:cNvSpPr txBox="1"/>
      </xdr:nvSpPr>
      <xdr:spPr>
        <a:xfrm>
          <a:off x="6737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76216</xdr:rowOff>
    </xdr:from>
    <xdr:ext cx="469744" cy="259045"/>
    <xdr:sp macro="" textlink="">
      <xdr:nvSpPr>
        <xdr:cNvPr id="485" name="n_1mainValue【市民会館】&#10;一人当たり面積"/>
        <xdr:cNvSpPr txBox="1"/>
      </xdr:nvSpPr>
      <xdr:spPr>
        <a:xfrm>
          <a:off x="9391727" y="184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80027</xdr:rowOff>
    </xdr:from>
    <xdr:ext cx="469744" cy="259045"/>
    <xdr:sp macro="" textlink="">
      <xdr:nvSpPr>
        <xdr:cNvPr id="486" name="n_2mainValue【市民会館】&#10;一人当たり面積"/>
        <xdr:cNvSpPr txBox="1"/>
      </xdr:nvSpPr>
      <xdr:spPr>
        <a:xfrm>
          <a:off x="8515427" y="184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83838</xdr:rowOff>
    </xdr:from>
    <xdr:ext cx="469744" cy="259045"/>
    <xdr:sp macro="" textlink="">
      <xdr:nvSpPr>
        <xdr:cNvPr id="487" name="n_3mainValue【市民会館】&#10;一人当たり面積"/>
        <xdr:cNvSpPr txBox="1"/>
      </xdr:nvSpPr>
      <xdr:spPr>
        <a:xfrm>
          <a:off x="7626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89552</xdr:rowOff>
    </xdr:from>
    <xdr:ext cx="469744" cy="259045"/>
    <xdr:sp macro="" textlink="">
      <xdr:nvSpPr>
        <xdr:cNvPr id="488" name="n_4mainValue【市民会館】&#10;一人当たり面積"/>
        <xdr:cNvSpPr txBox="1"/>
      </xdr:nvSpPr>
      <xdr:spPr>
        <a:xfrm>
          <a:off x="6737427" y="1843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513" name="直線コネクタ 512"/>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514" name="【一般廃棄物処理施設】&#10;有形固定資産減価償却率最小値テキスト"/>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515" name="直線コネクタ 514"/>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516" name="【一般廃棄物処理施設】&#10;有形固定資産減価償却率最大値テキスト"/>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517" name="直線コネクタ 516"/>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15257</xdr:rowOff>
    </xdr:from>
    <xdr:ext cx="405111" cy="259045"/>
    <xdr:sp macro="" textlink="">
      <xdr:nvSpPr>
        <xdr:cNvPr id="518" name="【一般廃棄物処理施設】&#10;有形固定資産減価償却率平均値テキスト"/>
        <xdr:cNvSpPr txBox="1"/>
      </xdr:nvSpPr>
      <xdr:spPr>
        <a:xfrm>
          <a:off x="16357600" y="635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519" name="フローチャート: 判断 518"/>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520" name="フローチャート: 判断 519"/>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521" name="フローチャート: 判断 520"/>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522" name="フローチャート: 判断 521"/>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523" name="フローチャート: 判断 522"/>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6350</xdr:rowOff>
    </xdr:from>
    <xdr:to>
      <xdr:col>85</xdr:col>
      <xdr:colOff>177800</xdr:colOff>
      <xdr:row>33</xdr:row>
      <xdr:rowOff>107950</xdr:rowOff>
    </xdr:to>
    <xdr:sp macro="" textlink="">
      <xdr:nvSpPr>
        <xdr:cNvPr id="529" name="楕円 528"/>
        <xdr:cNvSpPr/>
      </xdr:nvSpPr>
      <xdr:spPr>
        <a:xfrm>
          <a:off x="162687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92727</xdr:rowOff>
    </xdr:from>
    <xdr:ext cx="405111" cy="259045"/>
    <xdr:sp macro="" textlink="">
      <xdr:nvSpPr>
        <xdr:cNvPr id="530" name="【一般廃棄物処理施設】&#10;有形固定資産減価償却率該当値テキスト"/>
        <xdr:cNvSpPr txBox="1"/>
      </xdr:nvSpPr>
      <xdr:spPr>
        <a:xfrm>
          <a:off x="16357600" y="5579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153052</xdr:rowOff>
    </xdr:from>
    <xdr:ext cx="405111" cy="259045"/>
    <xdr:sp macro="" textlink="">
      <xdr:nvSpPr>
        <xdr:cNvPr id="531" name="n_1aveValue【一般廃棄物処理施設】&#10;有形固定資産減価償却率"/>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532" name="n_2aveValue【一般廃棄物処理施設】&#10;有形固定資産減価償却率"/>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145432</xdr:rowOff>
    </xdr:from>
    <xdr:ext cx="405111" cy="259045"/>
    <xdr:sp macro="" textlink="">
      <xdr:nvSpPr>
        <xdr:cNvPr id="533" name="n_3aveValue【一般廃棄物処理施設】&#10;有形固定資産減価償却率"/>
        <xdr:cNvSpPr txBox="1"/>
      </xdr:nvSpPr>
      <xdr:spPr>
        <a:xfrm>
          <a:off x="13500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158767</xdr:rowOff>
    </xdr:from>
    <xdr:ext cx="405111" cy="259045"/>
    <xdr:sp macro="" textlink="">
      <xdr:nvSpPr>
        <xdr:cNvPr id="534" name="n_4aveValue【一般廃棄物処理施設】&#10;有形固定資産減価償却率"/>
        <xdr:cNvSpPr txBox="1"/>
      </xdr:nvSpPr>
      <xdr:spPr>
        <a:xfrm>
          <a:off x="12611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5" name="正方形/長方形 5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6" name="正方形/長方形 53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7" name="正方形/長方形 53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8" name="正方形/長方形 53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9" name="正方形/長方形 53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0" name="正方形/長方形 53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1" name="正方形/長方形 54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2" name="正方形/長方形 54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3" name="テキスト ボックス 54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4" name="直線コネクタ 54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45" name="直線コネクタ 54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46" name="テキスト ボックス 54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47" name="直線コネクタ 54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48" name="テキスト ボックス 54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9" name="直線コネクタ 54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50" name="テキスト ボックス 54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1" name="直線コネクタ 55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52" name="テキスト ボックス 55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3" name="直線コネクタ 55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54" name="テキスト ボックス 55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556" name="直線コネクタ 555"/>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57"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58" name="直線コネクタ 557"/>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559" name="【一般廃棄物処理施設】&#10;一人当たり有形固定資産（償却資産）額最大値テキスト"/>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560" name="直線コネクタ 559"/>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150775</xdr:rowOff>
    </xdr:from>
    <xdr:ext cx="599010" cy="259045"/>
    <xdr:sp macro="" textlink="">
      <xdr:nvSpPr>
        <xdr:cNvPr id="561" name="【一般廃棄物処理施設】&#10;一人当たり有形固定資産（償却資産）額平均値テキスト"/>
        <xdr:cNvSpPr txBox="1"/>
      </xdr:nvSpPr>
      <xdr:spPr>
        <a:xfrm>
          <a:off x="22199600" y="6837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562" name="フローチャート: 判断 561"/>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563" name="フローチャート: 判断 562"/>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564" name="フローチャート: 判断 563"/>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565" name="フローチャート: 判断 564"/>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86123</xdr:rowOff>
    </xdr:from>
    <xdr:to>
      <xdr:col>98</xdr:col>
      <xdr:colOff>38100</xdr:colOff>
      <xdr:row>41</xdr:row>
      <xdr:rowOff>16273</xdr:rowOff>
    </xdr:to>
    <xdr:sp macro="" textlink="">
      <xdr:nvSpPr>
        <xdr:cNvPr id="566" name="フローチャート: 判断 565"/>
        <xdr:cNvSpPr/>
      </xdr:nvSpPr>
      <xdr:spPr>
        <a:xfrm>
          <a:off x="18605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7" name="テキスト ボックス 56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8" name="テキスト ボックス 56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9" name="テキスト ボックス 56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0" name="テキスト ボックス 56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1" name="テキスト ボックス 57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7613</xdr:rowOff>
    </xdr:from>
    <xdr:to>
      <xdr:col>116</xdr:col>
      <xdr:colOff>114300</xdr:colOff>
      <xdr:row>39</xdr:row>
      <xdr:rowOff>109213</xdr:rowOff>
    </xdr:to>
    <xdr:sp macro="" textlink="">
      <xdr:nvSpPr>
        <xdr:cNvPr id="572" name="楕円 571"/>
        <xdr:cNvSpPr/>
      </xdr:nvSpPr>
      <xdr:spPr>
        <a:xfrm>
          <a:off x="22110700" y="669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30490</xdr:rowOff>
    </xdr:from>
    <xdr:ext cx="599010" cy="259045"/>
    <xdr:sp macro="" textlink="">
      <xdr:nvSpPr>
        <xdr:cNvPr id="573" name="【一般廃棄物処理施設】&#10;一人当たり有形固定資産（償却資産）額該当値テキスト"/>
        <xdr:cNvSpPr txBox="1"/>
      </xdr:nvSpPr>
      <xdr:spPr>
        <a:xfrm>
          <a:off x="22199600" y="6545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125312</xdr:rowOff>
    </xdr:from>
    <xdr:ext cx="599010" cy="259045"/>
    <xdr:sp macro="" textlink="">
      <xdr:nvSpPr>
        <xdr:cNvPr id="574" name="n_1aveValue【一般廃棄物処理施設】&#10;一人当たり有形固定資産（償却資産）額"/>
        <xdr:cNvSpPr txBox="1"/>
      </xdr:nvSpPr>
      <xdr:spPr>
        <a:xfrm>
          <a:off x="21011095" y="664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575" name="n_2aveValue【一般廃棄物処理施設】&#10;一人当たり有形固定資産（償却資産）額"/>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153551</xdr:rowOff>
    </xdr:from>
    <xdr:ext cx="534377" cy="259045"/>
    <xdr:sp macro="" textlink="">
      <xdr:nvSpPr>
        <xdr:cNvPr id="576" name="n_3aveValue【一般廃棄物処理施設】&#10;一人当たり有形固定資産（償却資産）額"/>
        <xdr:cNvSpPr txBox="1"/>
      </xdr:nvSpPr>
      <xdr:spPr>
        <a:xfrm>
          <a:off x="19278111" y="666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32800</xdr:rowOff>
    </xdr:from>
    <xdr:ext cx="534377" cy="259045"/>
    <xdr:sp macro="" textlink="">
      <xdr:nvSpPr>
        <xdr:cNvPr id="577" name="n_4aveValue【一般廃棄物処理施設】&#10;一人当たり有形固定資産（償却資産）額"/>
        <xdr:cNvSpPr txBox="1"/>
      </xdr:nvSpPr>
      <xdr:spPr>
        <a:xfrm>
          <a:off x="18389111" y="67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8" name="正方形/長方形 5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9" name="正方形/長方形 5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0" name="正方形/長方形 5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1" name="正方形/長方形 5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2" name="正方形/長方形 5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3" name="正方形/長方形 5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4" name="正方形/長方形 5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5" name="正方形/長方形 5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6" name="テキスト ボックス 5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7" name="直線コネクタ 5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8" name="テキスト ボックス 58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9" name="直線コネクタ 58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90" name="テキスト ボックス 58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1" name="直線コネクタ 59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92" name="テキスト ボックス 59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3" name="直線コネクタ 59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4" name="テキスト ボックス 59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5" name="直線コネクタ 59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6" name="テキスト ボックス 59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7" name="直線コネクタ 59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8" name="テキスト ボックス 59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9" name="直線コネクタ 59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00" name="テキスト ボックス 59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1" name="直線コネクタ 6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603" name="直線コネクタ 602"/>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04"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05" name="直線コネクタ 604"/>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606"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607" name="直線コネクタ 606"/>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59889</xdr:rowOff>
    </xdr:from>
    <xdr:ext cx="405111" cy="259045"/>
    <xdr:sp macro="" textlink="">
      <xdr:nvSpPr>
        <xdr:cNvPr id="608" name="【保健センター・保健所】&#10;有形固定資産減価償却率平均値テキスト"/>
        <xdr:cNvSpPr txBox="1"/>
      </xdr:nvSpPr>
      <xdr:spPr>
        <a:xfrm>
          <a:off x="16357600" y="1017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609" name="フローチャート: 判断 608"/>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610" name="フローチャート: 判断 609"/>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611" name="フローチャート: 判断 610"/>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612" name="フローチャート: 判断 611"/>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613" name="フローチャート: 判断 612"/>
        <xdr:cNvSpPr/>
      </xdr:nvSpPr>
      <xdr:spPr>
        <a:xfrm>
          <a:off x="12763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4" name="テキスト ボックス 6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5" name="テキスト ボックス 6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6" name="テキスト ボックス 6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7" name="テキスト ボックス 6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8" name="テキスト ボックス 6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61867</xdr:rowOff>
    </xdr:from>
    <xdr:to>
      <xdr:col>85</xdr:col>
      <xdr:colOff>177800</xdr:colOff>
      <xdr:row>58</xdr:row>
      <xdr:rowOff>163467</xdr:rowOff>
    </xdr:to>
    <xdr:sp macro="" textlink="">
      <xdr:nvSpPr>
        <xdr:cNvPr id="619" name="楕円 618"/>
        <xdr:cNvSpPr/>
      </xdr:nvSpPr>
      <xdr:spPr>
        <a:xfrm>
          <a:off x="16268700" y="1000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84744</xdr:rowOff>
    </xdr:from>
    <xdr:ext cx="405111" cy="259045"/>
    <xdr:sp macro="" textlink="">
      <xdr:nvSpPr>
        <xdr:cNvPr id="620" name="【保健センター・保健所】&#10;有形固定資産減価償却率該当値テキスト"/>
        <xdr:cNvSpPr txBox="1"/>
      </xdr:nvSpPr>
      <xdr:spPr>
        <a:xfrm>
          <a:off x="16357600" y="9857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30843</xdr:rowOff>
    </xdr:from>
    <xdr:to>
      <xdr:col>81</xdr:col>
      <xdr:colOff>101600</xdr:colOff>
      <xdr:row>58</xdr:row>
      <xdr:rowOff>132443</xdr:rowOff>
    </xdr:to>
    <xdr:sp macro="" textlink="">
      <xdr:nvSpPr>
        <xdr:cNvPr id="621" name="楕円 620"/>
        <xdr:cNvSpPr/>
      </xdr:nvSpPr>
      <xdr:spPr>
        <a:xfrm>
          <a:off x="15430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81643</xdr:rowOff>
    </xdr:from>
    <xdr:to>
      <xdr:col>85</xdr:col>
      <xdr:colOff>127000</xdr:colOff>
      <xdr:row>58</xdr:row>
      <xdr:rowOff>112667</xdr:rowOff>
    </xdr:to>
    <xdr:cxnSp macro="">
      <xdr:nvCxnSpPr>
        <xdr:cNvPr id="622" name="直線コネクタ 621"/>
        <xdr:cNvCxnSpPr/>
      </xdr:nvCxnSpPr>
      <xdr:spPr>
        <a:xfrm>
          <a:off x="15481300" y="1002574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1451</xdr:rowOff>
    </xdr:from>
    <xdr:to>
      <xdr:col>76</xdr:col>
      <xdr:colOff>165100</xdr:colOff>
      <xdr:row>58</xdr:row>
      <xdr:rowOff>103051</xdr:rowOff>
    </xdr:to>
    <xdr:sp macro="" textlink="">
      <xdr:nvSpPr>
        <xdr:cNvPr id="623" name="楕円 622"/>
        <xdr:cNvSpPr/>
      </xdr:nvSpPr>
      <xdr:spPr>
        <a:xfrm>
          <a:off x="14541500" y="994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52251</xdr:rowOff>
    </xdr:from>
    <xdr:to>
      <xdr:col>81</xdr:col>
      <xdr:colOff>50800</xdr:colOff>
      <xdr:row>58</xdr:row>
      <xdr:rowOff>81643</xdr:rowOff>
    </xdr:to>
    <xdr:cxnSp macro="">
      <xdr:nvCxnSpPr>
        <xdr:cNvPr id="624" name="直線コネクタ 623"/>
        <xdr:cNvCxnSpPr/>
      </xdr:nvCxnSpPr>
      <xdr:spPr>
        <a:xfrm>
          <a:off x="14592300" y="999635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143510</xdr:rowOff>
    </xdr:from>
    <xdr:to>
      <xdr:col>72</xdr:col>
      <xdr:colOff>38100</xdr:colOff>
      <xdr:row>58</xdr:row>
      <xdr:rowOff>73660</xdr:rowOff>
    </xdr:to>
    <xdr:sp macro="" textlink="">
      <xdr:nvSpPr>
        <xdr:cNvPr id="625" name="楕円 624"/>
        <xdr:cNvSpPr/>
      </xdr:nvSpPr>
      <xdr:spPr>
        <a:xfrm>
          <a:off x="13652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22860</xdr:rowOff>
    </xdr:from>
    <xdr:to>
      <xdr:col>76</xdr:col>
      <xdr:colOff>114300</xdr:colOff>
      <xdr:row>58</xdr:row>
      <xdr:rowOff>52251</xdr:rowOff>
    </xdr:to>
    <xdr:cxnSp macro="">
      <xdr:nvCxnSpPr>
        <xdr:cNvPr id="626" name="直線コネクタ 625"/>
        <xdr:cNvCxnSpPr/>
      </xdr:nvCxnSpPr>
      <xdr:spPr>
        <a:xfrm>
          <a:off x="13703300" y="996696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30843</xdr:rowOff>
    </xdr:from>
    <xdr:to>
      <xdr:col>67</xdr:col>
      <xdr:colOff>101600</xdr:colOff>
      <xdr:row>58</xdr:row>
      <xdr:rowOff>132443</xdr:rowOff>
    </xdr:to>
    <xdr:sp macro="" textlink="">
      <xdr:nvSpPr>
        <xdr:cNvPr id="627" name="楕円 626"/>
        <xdr:cNvSpPr/>
      </xdr:nvSpPr>
      <xdr:spPr>
        <a:xfrm>
          <a:off x="12763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22860</xdr:rowOff>
    </xdr:from>
    <xdr:to>
      <xdr:col>71</xdr:col>
      <xdr:colOff>177800</xdr:colOff>
      <xdr:row>58</xdr:row>
      <xdr:rowOff>81643</xdr:rowOff>
    </xdr:to>
    <xdr:cxnSp macro="">
      <xdr:nvCxnSpPr>
        <xdr:cNvPr id="628" name="直線コネクタ 627"/>
        <xdr:cNvCxnSpPr/>
      </xdr:nvCxnSpPr>
      <xdr:spPr>
        <a:xfrm flipV="1">
          <a:off x="12814300" y="996696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159493</xdr:rowOff>
    </xdr:from>
    <xdr:ext cx="405111" cy="259045"/>
    <xdr:sp macro="" textlink="">
      <xdr:nvSpPr>
        <xdr:cNvPr id="629" name="n_1aveValue【保健センター・保健所】&#10;有形固定資産減価償却率"/>
        <xdr:cNvSpPr txBox="1"/>
      </xdr:nvSpPr>
      <xdr:spPr>
        <a:xfrm>
          <a:off x="15266044" y="1027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117039</xdr:rowOff>
    </xdr:from>
    <xdr:ext cx="405111" cy="259045"/>
    <xdr:sp macro="" textlink="">
      <xdr:nvSpPr>
        <xdr:cNvPr id="630" name="n_2aveValue【保健センター・保健所】&#10;有形固定資産減価償却率"/>
        <xdr:cNvSpPr txBox="1"/>
      </xdr:nvSpPr>
      <xdr:spPr>
        <a:xfrm>
          <a:off x="14389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121937</xdr:rowOff>
    </xdr:from>
    <xdr:ext cx="405111" cy="259045"/>
    <xdr:sp macro="" textlink="">
      <xdr:nvSpPr>
        <xdr:cNvPr id="631" name="n_3aveValue【保健センター・保健所】&#10;有形固定資産減価償却率"/>
        <xdr:cNvSpPr txBox="1"/>
      </xdr:nvSpPr>
      <xdr:spPr>
        <a:xfrm>
          <a:off x="13500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97444</xdr:rowOff>
    </xdr:from>
    <xdr:ext cx="405111" cy="259045"/>
    <xdr:sp macro="" textlink="">
      <xdr:nvSpPr>
        <xdr:cNvPr id="632" name="n_4aveValue【保健センター・保健所】&#10;有形固定資産減価償却率"/>
        <xdr:cNvSpPr txBox="1"/>
      </xdr:nvSpPr>
      <xdr:spPr>
        <a:xfrm>
          <a:off x="12611744" y="102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148970</xdr:rowOff>
    </xdr:from>
    <xdr:ext cx="405111" cy="259045"/>
    <xdr:sp macro="" textlink="">
      <xdr:nvSpPr>
        <xdr:cNvPr id="633" name="n_1mainValue【保健センター・保健所】&#10;有形固定資産減価償却率"/>
        <xdr:cNvSpPr txBox="1"/>
      </xdr:nvSpPr>
      <xdr:spPr>
        <a:xfrm>
          <a:off x="152660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119578</xdr:rowOff>
    </xdr:from>
    <xdr:ext cx="405111" cy="259045"/>
    <xdr:sp macro="" textlink="">
      <xdr:nvSpPr>
        <xdr:cNvPr id="634" name="n_2mainValue【保健センター・保健所】&#10;有形固定資産減価償却率"/>
        <xdr:cNvSpPr txBox="1"/>
      </xdr:nvSpPr>
      <xdr:spPr>
        <a:xfrm>
          <a:off x="14389744" y="972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90187</xdr:rowOff>
    </xdr:from>
    <xdr:ext cx="405111" cy="259045"/>
    <xdr:sp macro="" textlink="">
      <xdr:nvSpPr>
        <xdr:cNvPr id="635" name="n_3mainValue【保健センター・保健所】&#10;有形固定資産減価償却率"/>
        <xdr:cNvSpPr txBox="1"/>
      </xdr:nvSpPr>
      <xdr:spPr>
        <a:xfrm>
          <a:off x="135007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148970</xdr:rowOff>
    </xdr:from>
    <xdr:ext cx="405111" cy="259045"/>
    <xdr:sp macro="" textlink="">
      <xdr:nvSpPr>
        <xdr:cNvPr id="636" name="n_4mainValue【保健センター・保健所】&#10;有形固定資産減価償却率"/>
        <xdr:cNvSpPr txBox="1"/>
      </xdr:nvSpPr>
      <xdr:spPr>
        <a:xfrm>
          <a:off x="126117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7" name="正方形/長方形 63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8" name="正方形/長方形 63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9" name="正方形/長方形 63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0" name="正方形/長方形 63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1" name="正方形/長方形 64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2" name="正方形/長方形 64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3" name="正方形/長方形 64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4" name="正方形/長方形 64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5" name="テキスト ボックス 64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6" name="直線コネクタ 64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7" name="直線コネクタ 64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8" name="テキスト ボックス 64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9" name="直線コネクタ 64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0" name="テキスト ボックス 64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1" name="直線コネクタ 65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2" name="テキスト ボックス 65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3" name="直線コネクタ 65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4" name="テキスト ボックス 65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5" name="直線コネクタ 65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6" name="テキスト ボックス 65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7" name="直線コネクタ 65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8" name="テキスト ボックス 65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660" name="直線コネクタ 659"/>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61"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62" name="直線コネクタ 661"/>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63"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64" name="直線コネクタ 663"/>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97807</xdr:rowOff>
    </xdr:from>
    <xdr:ext cx="469744" cy="259045"/>
    <xdr:sp macro="" textlink="">
      <xdr:nvSpPr>
        <xdr:cNvPr id="665" name="【保健センター・保健所】&#10;一人当たり面積平均値テキスト"/>
        <xdr:cNvSpPr txBox="1"/>
      </xdr:nvSpPr>
      <xdr:spPr>
        <a:xfrm>
          <a:off x="22199600" y="1055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666" name="フローチャート: 判断 665"/>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667" name="フローチャート: 判断 666"/>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668" name="フローチャート: 判断 667"/>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669" name="フローチャート: 判断 668"/>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82550</xdr:rowOff>
    </xdr:from>
    <xdr:to>
      <xdr:col>98</xdr:col>
      <xdr:colOff>38100</xdr:colOff>
      <xdr:row>63</xdr:row>
      <xdr:rowOff>12700</xdr:rowOff>
    </xdr:to>
    <xdr:sp macro="" textlink="">
      <xdr:nvSpPr>
        <xdr:cNvPr id="670" name="フローチャート: 判断 669"/>
        <xdr:cNvSpPr/>
      </xdr:nvSpPr>
      <xdr:spPr>
        <a:xfrm>
          <a:off x="18605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1" name="テキスト ボックス 67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2" name="テキスト ボックス 67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3" name="テキスト ボックス 67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4" name="テキスト ボックス 67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5" name="テキスト ボックス 67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676" name="楕円 675"/>
        <xdr:cNvSpPr/>
      </xdr:nvSpPr>
      <xdr:spPr>
        <a:xfrm>
          <a:off x="221107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110507</xdr:rowOff>
    </xdr:from>
    <xdr:ext cx="469744" cy="259045"/>
    <xdr:sp macro="" textlink="">
      <xdr:nvSpPr>
        <xdr:cNvPr id="677" name="【保健センター・保健所】&#10;一人当たり面積該当値テキスト"/>
        <xdr:cNvSpPr txBox="1"/>
      </xdr:nvSpPr>
      <xdr:spPr>
        <a:xfrm>
          <a:off x="22199600"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135890</xdr:rowOff>
    </xdr:from>
    <xdr:to>
      <xdr:col>112</xdr:col>
      <xdr:colOff>38100</xdr:colOff>
      <xdr:row>63</xdr:row>
      <xdr:rowOff>66040</xdr:rowOff>
    </xdr:to>
    <xdr:sp macro="" textlink="">
      <xdr:nvSpPr>
        <xdr:cNvPr id="678" name="楕円 677"/>
        <xdr:cNvSpPr/>
      </xdr:nvSpPr>
      <xdr:spPr>
        <a:xfrm>
          <a:off x="21272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11430</xdr:rowOff>
    </xdr:from>
    <xdr:to>
      <xdr:col>116</xdr:col>
      <xdr:colOff>63500</xdr:colOff>
      <xdr:row>63</xdr:row>
      <xdr:rowOff>15240</xdr:rowOff>
    </xdr:to>
    <xdr:cxnSp macro="">
      <xdr:nvCxnSpPr>
        <xdr:cNvPr id="679" name="直線コネクタ 678"/>
        <xdr:cNvCxnSpPr/>
      </xdr:nvCxnSpPr>
      <xdr:spPr>
        <a:xfrm flipV="1">
          <a:off x="21323300" y="108127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139700</xdr:rowOff>
    </xdr:from>
    <xdr:to>
      <xdr:col>107</xdr:col>
      <xdr:colOff>101600</xdr:colOff>
      <xdr:row>63</xdr:row>
      <xdr:rowOff>69850</xdr:rowOff>
    </xdr:to>
    <xdr:sp macro="" textlink="">
      <xdr:nvSpPr>
        <xdr:cNvPr id="680" name="楕円 679"/>
        <xdr:cNvSpPr/>
      </xdr:nvSpPr>
      <xdr:spPr>
        <a:xfrm>
          <a:off x="20383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15240</xdr:rowOff>
    </xdr:from>
    <xdr:to>
      <xdr:col>111</xdr:col>
      <xdr:colOff>177800</xdr:colOff>
      <xdr:row>63</xdr:row>
      <xdr:rowOff>19050</xdr:rowOff>
    </xdr:to>
    <xdr:cxnSp macro="">
      <xdr:nvCxnSpPr>
        <xdr:cNvPr id="681" name="直線コネクタ 680"/>
        <xdr:cNvCxnSpPr/>
      </xdr:nvCxnSpPr>
      <xdr:spPr>
        <a:xfrm flipV="1">
          <a:off x="20434300" y="108165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143510</xdr:rowOff>
    </xdr:from>
    <xdr:to>
      <xdr:col>102</xdr:col>
      <xdr:colOff>165100</xdr:colOff>
      <xdr:row>63</xdr:row>
      <xdr:rowOff>73660</xdr:rowOff>
    </xdr:to>
    <xdr:sp macro="" textlink="">
      <xdr:nvSpPr>
        <xdr:cNvPr id="682" name="楕円 681"/>
        <xdr:cNvSpPr/>
      </xdr:nvSpPr>
      <xdr:spPr>
        <a:xfrm>
          <a:off x="19494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19050</xdr:rowOff>
    </xdr:from>
    <xdr:to>
      <xdr:col>107</xdr:col>
      <xdr:colOff>50800</xdr:colOff>
      <xdr:row>63</xdr:row>
      <xdr:rowOff>22860</xdr:rowOff>
    </xdr:to>
    <xdr:cxnSp macro="">
      <xdr:nvCxnSpPr>
        <xdr:cNvPr id="683" name="直線コネクタ 682"/>
        <xdr:cNvCxnSpPr/>
      </xdr:nvCxnSpPr>
      <xdr:spPr>
        <a:xfrm flipV="1">
          <a:off x="19545300" y="108204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147320</xdr:rowOff>
    </xdr:from>
    <xdr:to>
      <xdr:col>98</xdr:col>
      <xdr:colOff>38100</xdr:colOff>
      <xdr:row>63</xdr:row>
      <xdr:rowOff>77470</xdr:rowOff>
    </xdr:to>
    <xdr:sp macro="" textlink="">
      <xdr:nvSpPr>
        <xdr:cNvPr id="684" name="楕円 683"/>
        <xdr:cNvSpPr/>
      </xdr:nvSpPr>
      <xdr:spPr>
        <a:xfrm>
          <a:off x="18605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22860</xdr:rowOff>
    </xdr:from>
    <xdr:to>
      <xdr:col>102</xdr:col>
      <xdr:colOff>114300</xdr:colOff>
      <xdr:row>63</xdr:row>
      <xdr:rowOff>26670</xdr:rowOff>
    </xdr:to>
    <xdr:cxnSp macro="">
      <xdr:nvCxnSpPr>
        <xdr:cNvPr id="685" name="直線コネクタ 684"/>
        <xdr:cNvCxnSpPr/>
      </xdr:nvCxnSpPr>
      <xdr:spPr>
        <a:xfrm flipV="1">
          <a:off x="18656300" y="108242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36847</xdr:rowOff>
    </xdr:from>
    <xdr:ext cx="469744" cy="259045"/>
    <xdr:sp macro="" textlink="">
      <xdr:nvSpPr>
        <xdr:cNvPr id="686" name="n_1aveValue【保健センター・保健所】&#10;一人当たり面積"/>
        <xdr:cNvSpPr txBox="1"/>
      </xdr:nvSpPr>
      <xdr:spPr>
        <a:xfrm>
          <a:off x="210757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44467</xdr:rowOff>
    </xdr:from>
    <xdr:ext cx="469744" cy="259045"/>
    <xdr:sp macro="" textlink="">
      <xdr:nvSpPr>
        <xdr:cNvPr id="687" name="n_2aveValue【保健センター・保健所】&#10;一人当たり面積"/>
        <xdr:cNvSpPr txBox="1"/>
      </xdr:nvSpPr>
      <xdr:spPr>
        <a:xfrm>
          <a:off x="201994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52087</xdr:rowOff>
    </xdr:from>
    <xdr:ext cx="469744" cy="259045"/>
    <xdr:sp macro="" textlink="">
      <xdr:nvSpPr>
        <xdr:cNvPr id="688" name="n_3aveValue【保健センター・保健所】&#10;一人当たり面積"/>
        <xdr:cNvSpPr txBox="1"/>
      </xdr:nvSpPr>
      <xdr:spPr>
        <a:xfrm>
          <a:off x="19310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29227</xdr:rowOff>
    </xdr:from>
    <xdr:ext cx="469744" cy="259045"/>
    <xdr:sp macro="" textlink="">
      <xdr:nvSpPr>
        <xdr:cNvPr id="689" name="n_4aveValue【保健センター・保健所】&#10;一人当たり面積"/>
        <xdr:cNvSpPr txBox="1"/>
      </xdr:nvSpPr>
      <xdr:spPr>
        <a:xfrm>
          <a:off x="18421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57167</xdr:rowOff>
    </xdr:from>
    <xdr:ext cx="469744" cy="259045"/>
    <xdr:sp macro="" textlink="">
      <xdr:nvSpPr>
        <xdr:cNvPr id="690" name="n_1mainValue【保健センター・保健所】&#10;一人当たり面積"/>
        <xdr:cNvSpPr txBox="1"/>
      </xdr:nvSpPr>
      <xdr:spPr>
        <a:xfrm>
          <a:off x="21075727"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60977</xdr:rowOff>
    </xdr:from>
    <xdr:ext cx="469744" cy="259045"/>
    <xdr:sp macro="" textlink="">
      <xdr:nvSpPr>
        <xdr:cNvPr id="691" name="n_2mainValue【保健センター・保健所】&#10;一人当たり面積"/>
        <xdr:cNvSpPr txBox="1"/>
      </xdr:nvSpPr>
      <xdr:spPr>
        <a:xfrm>
          <a:off x="20199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64787</xdr:rowOff>
    </xdr:from>
    <xdr:ext cx="469744" cy="259045"/>
    <xdr:sp macro="" textlink="">
      <xdr:nvSpPr>
        <xdr:cNvPr id="692" name="n_3mainValue【保健センター・保健所】&#10;一人当たり面積"/>
        <xdr:cNvSpPr txBox="1"/>
      </xdr:nvSpPr>
      <xdr:spPr>
        <a:xfrm>
          <a:off x="193104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68597</xdr:rowOff>
    </xdr:from>
    <xdr:ext cx="469744" cy="259045"/>
    <xdr:sp macro="" textlink="">
      <xdr:nvSpPr>
        <xdr:cNvPr id="693" name="n_4mainValue【保健センター・保健所】&#10;一人当たり面積"/>
        <xdr:cNvSpPr txBox="1"/>
      </xdr:nvSpPr>
      <xdr:spPr>
        <a:xfrm>
          <a:off x="18421427"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4" name="正方形/長方形 6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5" name="正方形/長方形 6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6" name="正方形/長方形 6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7" name="正方形/長方形 6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8" name="正方形/長方形 6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9" name="正方形/長方形 6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0" name="正方形/長方形 6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1" name="正方形/長方形 7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2" name="テキスト ボックス 7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3" name="直線コネクタ 7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4" name="テキスト ボックス 70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05" name="直線コネクタ 70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06" name="テキスト ボックス 70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07" name="直線コネクタ 70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08" name="テキスト ボックス 70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09" name="直線コネクタ 70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10" name="テキスト ボックス 70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11" name="直線コネクタ 71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12" name="テキスト ボックス 71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13" name="直線コネクタ 71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14" name="テキスト ボックス 71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15" name="直線コネクタ 71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16" name="テキスト ボックス 71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7" name="直線コネクタ 7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719" name="直線コネクタ 718"/>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20"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21" name="直線コネクタ 72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722" name="【消防施設】&#10;有形固定資産減価償却率最大値テキスト"/>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723" name="直線コネクタ 722"/>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46100</xdr:rowOff>
    </xdr:from>
    <xdr:ext cx="405111" cy="259045"/>
    <xdr:sp macro="" textlink="">
      <xdr:nvSpPr>
        <xdr:cNvPr id="724" name="【消防施設】&#10;有形固定資産減価償却率平均値テキスト"/>
        <xdr:cNvSpPr txBox="1"/>
      </xdr:nvSpPr>
      <xdr:spPr>
        <a:xfrm>
          <a:off x="16357600" y="1410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725" name="フローチャート: 判断 724"/>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726" name="フローチャート: 判断 725"/>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727" name="フローチャート: 判断 726"/>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728" name="フローチャート: 判断 727"/>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729" name="フローチャート: 判断 728"/>
        <xdr:cNvSpPr/>
      </xdr:nvSpPr>
      <xdr:spPr>
        <a:xfrm>
          <a:off x="12763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0" name="テキスト ボックス 72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1" name="テキスト ボックス 73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2" name="テキスト ボックス 73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3" name="テキスト ボックス 73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4" name="テキスト ボックス 73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62412</xdr:rowOff>
    </xdr:from>
    <xdr:to>
      <xdr:col>85</xdr:col>
      <xdr:colOff>177800</xdr:colOff>
      <xdr:row>85</xdr:row>
      <xdr:rowOff>164012</xdr:rowOff>
    </xdr:to>
    <xdr:sp macro="" textlink="">
      <xdr:nvSpPr>
        <xdr:cNvPr id="735" name="楕円 734"/>
        <xdr:cNvSpPr/>
      </xdr:nvSpPr>
      <xdr:spPr>
        <a:xfrm>
          <a:off x="16268700" y="1463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40839</xdr:rowOff>
    </xdr:from>
    <xdr:ext cx="405111" cy="259045"/>
    <xdr:sp macro="" textlink="">
      <xdr:nvSpPr>
        <xdr:cNvPr id="736" name="【消防施設】&#10;有形固定資産減価償却率該当値テキスト"/>
        <xdr:cNvSpPr txBox="1"/>
      </xdr:nvSpPr>
      <xdr:spPr>
        <a:xfrm>
          <a:off x="16357600" y="1461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109764</xdr:rowOff>
    </xdr:from>
    <xdr:to>
      <xdr:col>81</xdr:col>
      <xdr:colOff>101600</xdr:colOff>
      <xdr:row>85</xdr:row>
      <xdr:rowOff>39914</xdr:rowOff>
    </xdr:to>
    <xdr:sp macro="" textlink="">
      <xdr:nvSpPr>
        <xdr:cNvPr id="737" name="楕円 736"/>
        <xdr:cNvSpPr/>
      </xdr:nvSpPr>
      <xdr:spPr>
        <a:xfrm>
          <a:off x="15430500" y="1451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160564</xdr:rowOff>
    </xdr:from>
    <xdr:to>
      <xdr:col>85</xdr:col>
      <xdr:colOff>127000</xdr:colOff>
      <xdr:row>85</xdr:row>
      <xdr:rowOff>113212</xdr:rowOff>
    </xdr:to>
    <xdr:cxnSp macro="">
      <xdr:nvCxnSpPr>
        <xdr:cNvPr id="738" name="直線コネクタ 737"/>
        <xdr:cNvCxnSpPr/>
      </xdr:nvCxnSpPr>
      <xdr:spPr>
        <a:xfrm>
          <a:off x="15481300" y="14562364"/>
          <a:ext cx="8382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101600</xdr:rowOff>
    </xdr:from>
    <xdr:to>
      <xdr:col>76</xdr:col>
      <xdr:colOff>165100</xdr:colOff>
      <xdr:row>85</xdr:row>
      <xdr:rowOff>31750</xdr:rowOff>
    </xdr:to>
    <xdr:sp macro="" textlink="">
      <xdr:nvSpPr>
        <xdr:cNvPr id="739" name="楕円 738"/>
        <xdr:cNvSpPr/>
      </xdr:nvSpPr>
      <xdr:spPr>
        <a:xfrm>
          <a:off x="14541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152400</xdr:rowOff>
    </xdr:from>
    <xdr:to>
      <xdr:col>81</xdr:col>
      <xdr:colOff>50800</xdr:colOff>
      <xdr:row>84</xdr:row>
      <xdr:rowOff>160564</xdr:rowOff>
    </xdr:to>
    <xdr:cxnSp macro="">
      <xdr:nvCxnSpPr>
        <xdr:cNvPr id="740" name="直線コネクタ 739"/>
        <xdr:cNvCxnSpPr/>
      </xdr:nvCxnSpPr>
      <xdr:spPr>
        <a:xfrm>
          <a:off x="14592300" y="1455420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93436</xdr:rowOff>
    </xdr:from>
    <xdr:to>
      <xdr:col>72</xdr:col>
      <xdr:colOff>38100</xdr:colOff>
      <xdr:row>85</xdr:row>
      <xdr:rowOff>23586</xdr:rowOff>
    </xdr:to>
    <xdr:sp macro="" textlink="">
      <xdr:nvSpPr>
        <xdr:cNvPr id="741" name="楕円 740"/>
        <xdr:cNvSpPr/>
      </xdr:nvSpPr>
      <xdr:spPr>
        <a:xfrm>
          <a:off x="13652500" y="1449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144236</xdr:rowOff>
    </xdr:from>
    <xdr:to>
      <xdr:col>76</xdr:col>
      <xdr:colOff>114300</xdr:colOff>
      <xdr:row>84</xdr:row>
      <xdr:rowOff>152400</xdr:rowOff>
    </xdr:to>
    <xdr:cxnSp macro="">
      <xdr:nvCxnSpPr>
        <xdr:cNvPr id="742" name="直線コネクタ 741"/>
        <xdr:cNvCxnSpPr/>
      </xdr:nvCxnSpPr>
      <xdr:spPr>
        <a:xfrm>
          <a:off x="13703300" y="1454603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96701</xdr:rowOff>
    </xdr:from>
    <xdr:to>
      <xdr:col>67</xdr:col>
      <xdr:colOff>101600</xdr:colOff>
      <xdr:row>85</xdr:row>
      <xdr:rowOff>26851</xdr:rowOff>
    </xdr:to>
    <xdr:sp macro="" textlink="">
      <xdr:nvSpPr>
        <xdr:cNvPr id="743" name="楕円 742"/>
        <xdr:cNvSpPr/>
      </xdr:nvSpPr>
      <xdr:spPr>
        <a:xfrm>
          <a:off x="12763500" y="1449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144236</xdr:rowOff>
    </xdr:from>
    <xdr:to>
      <xdr:col>71</xdr:col>
      <xdr:colOff>177800</xdr:colOff>
      <xdr:row>84</xdr:row>
      <xdr:rowOff>147501</xdr:rowOff>
    </xdr:to>
    <xdr:cxnSp macro="">
      <xdr:nvCxnSpPr>
        <xdr:cNvPr id="744" name="直線コネクタ 743"/>
        <xdr:cNvCxnSpPr/>
      </xdr:nvCxnSpPr>
      <xdr:spPr>
        <a:xfrm flipV="1">
          <a:off x="12814300" y="1454603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745" name="n_1aveValue【消防施設】&#10;有形固定資産減価償却率"/>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139716</xdr:rowOff>
    </xdr:from>
    <xdr:ext cx="405111" cy="259045"/>
    <xdr:sp macro="" textlink="">
      <xdr:nvSpPr>
        <xdr:cNvPr id="746" name="n_2aveValue【消防施設】&#10;有形固定資産減価償却率"/>
        <xdr:cNvSpPr txBox="1"/>
      </xdr:nvSpPr>
      <xdr:spPr>
        <a:xfrm>
          <a:off x="14389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82566</xdr:rowOff>
    </xdr:from>
    <xdr:ext cx="405111" cy="259045"/>
    <xdr:sp macro="" textlink="">
      <xdr:nvSpPr>
        <xdr:cNvPr id="747" name="n_3aveValue【消防施設】&#10;有形固定資産減価償却率"/>
        <xdr:cNvSpPr txBox="1"/>
      </xdr:nvSpPr>
      <xdr:spPr>
        <a:xfrm>
          <a:off x="13500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128288</xdr:rowOff>
    </xdr:from>
    <xdr:ext cx="405111" cy="259045"/>
    <xdr:sp macro="" textlink="">
      <xdr:nvSpPr>
        <xdr:cNvPr id="748" name="n_4aveValue【消防施設】&#10;有形固定資産減価償却率"/>
        <xdr:cNvSpPr txBox="1"/>
      </xdr:nvSpPr>
      <xdr:spPr>
        <a:xfrm>
          <a:off x="12611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31041</xdr:rowOff>
    </xdr:from>
    <xdr:ext cx="405111" cy="259045"/>
    <xdr:sp macro="" textlink="">
      <xdr:nvSpPr>
        <xdr:cNvPr id="749" name="n_1mainValue【消防施設】&#10;有形固定資産減価償却率"/>
        <xdr:cNvSpPr txBox="1"/>
      </xdr:nvSpPr>
      <xdr:spPr>
        <a:xfrm>
          <a:off x="15266044" y="1460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22877</xdr:rowOff>
    </xdr:from>
    <xdr:ext cx="405111" cy="259045"/>
    <xdr:sp macro="" textlink="">
      <xdr:nvSpPr>
        <xdr:cNvPr id="750" name="n_2mainValue【消防施設】&#10;有形固定資産減価償却率"/>
        <xdr:cNvSpPr txBox="1"/>
      </xdr:nvSpPr>
      <xdr:spPr>
        <a:xfrm>
          <a:off x="14389744"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14713</xdr:rowOff>
    </xdr:from>
    <xdr:ext cx="405111" cy="259045"/>
    <xdr:sp macro="" textlink="">
      <xdr:nvSpPr>
        <xdr:cNvPr id="751" name="n_3mainValue【消防施設】&#10;有形固定資産減価償却率"/>
        <xdr:cNvSpPr txBox="1"/>
      </xdr:nvSpPr>
      <xdr:spPr>
        <a:xfrm>
          <a:off x="13500744" y="1458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17978</xdr:rowOff>
    </xdr:from>
    <xdr:ext cx="405111" cy="259045"/>
    <xdr:sp macro="" textlink="">
      <xdr:nvSpPr>
        <xdr:cNvPr id="752" name="n_4mainValue【消防施設】&#10;有形固定資産減価償却率"/>
        <xdr:cNvSpPr txBox="1"/>
      </xdr:nvSpPr>
      <xdr:spPr>
        <a:xfrm>
          <a:off x="12611744" y="1459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3" name="正方形/長方形 7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4" name="正方形/長方形 75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5" name="正方形/長方形 75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6" name="正方形/長方形 75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7" name="正方形/長方形 75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8" name="正方形/長方形 75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9" name="正方形/長方形 75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0" name="正方形/長方形 75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61" name="テキスト ボックス 76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2" name="直線コネクタ 76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63" name="直線コネクタ 76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64" name="テキスト ボックス 76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65" name="直線コネクタ 76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66" name="テキスト ボックス 76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67" name="直線コネクタ 76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68" name="テキスト ボックス 76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9" name="直線コネクタ 76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70" name="テキスト ボックス 76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1" name="直線コネクタ 77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2" name="テキスト ボックス 77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774" name="直線コネクタ 773"/>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775" name="【消防施設】&#10;一人当たり面積最小値テキスト"/>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776" name="直線コネクタ 775"/>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777" name="【消防施設】&#10;一人当たり面積最大値テキスト"/>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778" name="直線コネクタ 777"/>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10989</xdr:rowOff>
    </xdr:from>
    <xdr:ext cx="469744" cy="259045"/>
    <xdr:sp macro="" textlink="">
      <xdr:nvSpPr>
        <xdr:cNvPr id="779" name="【消防施設】&#10;一人当たり面積平均値テキスト"/>
        <xdr:cNvSpPr txBox="1"/>
      </xdr:nvSpPr>
      <xdr:spPr>
        <a:xfrm>
          <a:off x="22199600" y="14584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780" name="フローチャート: 判断 779"/>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781" name="フローチャート: 判断 780"/>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782" name="フローチャート: 判断 781"/>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783" name="フローチャート: 判断 782"/>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22504</xdr:rowOff>
    </xdr:from>
    <xdr:to>
      <xdr:col>98</xdr:col>
      <xdr:colOff>38100</xdr:colOff>
      <xdr:row>85</xdr:row>
      <xdr:rowOff>124104</xdr:rowOff>
    </xdr:to>
    <xdr:sp macro="" textlink="">
      <xdr:nvSpPr>
        <xdr:cNvPr id="784" name="フローチャート: 判断 783"/>
        <xdr:cNvSpPr/>
      </xdr:nvSpPr>
      <xdr:spPr>
        <a:xfrm>
          <a:off x="18605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5" name="テキスト ボックス 78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6" name="テキスト ボックス 78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7" name="テキスト ボックス 78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8" name="テキスト ボックス 78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9" name="テキスト ボックス 78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790" name="楕円 789"/>
        <xdr:cNvSpPr/>
      </xdr:nvSpPr>
      <xdr:spPr>
        <a:xfrm>
          <a:off x="221107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35323</xdr:rowOff>
    </xdr:from>
    <xdr:ext cx="469744" cy="259045"/>
    <xdr:sp macro="" textlink="">
      <xdr:nvSpPr>
        <xdr:cNvPr id="791" name="【消防施設】&#10;一人当たり面積該当値テキスト"/>
        <xdr:cNvSpPr txBox="1"/>
      </xdr:nvSpPr>
      <xdr:spPr>
        <a:xfrm>
          <a:off x="22199600" y="1443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71882</xdr:rowOff>
    </xdr:from>
    <xdr:to>
      <xdr:col>112</xdr:col>
      <xdr:colOff>38100</xdr:colOff>
      <xdr:row>86</xdr:row>
      <xdr:rowOff>2032</xdr:rowOff>
    </xdr:to>
    <xdr:sp macro="" textlink="">
      <xdr:nvSpPr>
        <xdr:cNvPr id="792" name="楕円 791"/>
        <xdr:cNvSpPr/>
      </xdr:nvSpPr>
      <xdr:spPr>
        <a:xfrm>
          <a:off x="21272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63246</xdr:rowOff>
    </xdr:from>
    <xdr:to>
      <xdr:col>116</xdr:col>
      <xdr:colOff>63500</xdr:colOff>
      <xdr:row>85</xdr:row>
      <xdr:rowOff>122682</xdr:rowOff>
    </xdr:to>
    <xdr:cxnSp macro="">
      <xdr:nvCxnSpPr>
        <xdr:cNvPr id="793" name="直線コネクタ 792"/>
        <xdr:cNvCxnSpPr/>
      </xdr:nvCxnSpPr>
      <xdr:spPr>
        <a:xfrm flipV="1">
          <a:off x="21323300" y="1463649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73710</xdr:rowOff>
    </xdr:from>
    <xdr:to>
      <xdr:col>107</xdr:col>
      <xdr:colOff>101600</xdr:colOff>
      <xdr:row>86</xdr:row>
      <xdr:rowOff>3860</xdr:rowOff>
    </xdr:to>
    <xdr:sp macro="" textlink="">
      <xdr:nvSpPr>
        <xdr:cNvPr id="794" name="楕円 793"/>
        <xdr:cNvSpPr/>
      </xdr:nvSpPr>
      <xdr:spPr>
        <a:xfrm>
          <a:off x="20383500" y="146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122682</xdr:rowOff>
    </xdr:from>
    <xdr:to>
      <xdr:col>111</xdr:col>
      <xdr:colOff>177800</xdr:colOff>
      <xdr:row>85</xdr:row>
      <xdr:rowOff>124510</xdr:rowOff>
    </xdr:to>
    <xdr:cxnSp macro="">
      <xdr:nvCxnSpPr>
        <xdr:cNvPr id="795" name="直線コネクタ 794"/>
        <xdr:cNvCxnSpPr/>
      </xdr:nvCxnSpPr>
      <xdr:spPr>
        <a:xfrm flipV="1">
          <a:off x="20434300" y="14695932"/>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90170</xdr:rowOff>
    </xdr:from>
    <xdr:to>
      <xdr:col>102</xdr:col>
      <xdr:colOff>165100</xdr:colOff>
      <xdr:row>86</xdr:row>
      <xdr:rowOff>20320</xdr:rowOff>
    </xdr:to>
    <xdr:sp macro="" textlink="">
      <xdr:nvSpPr>
        <xdr:cNvPr id="796" name="楕円 795"/>
        <xdr:cNvSpPr/>
      </xdr:nvSpPr>
      <xdr:spPr>
        <a:xfrm>
          <a:off x="19494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124510</xdr:rowOff>
    </xdr:from>
    <xdr:to>
      <xdr:col>107</xdr:col>
      <xdr:colOff>50800</xdr:colOff>
      <xdr:row>85</xdr:row>
      <xdr:rowOff>140970</xdr:rowOff>
    </xdr:to>
    <xdr:cxnSp macro="">
      <xdr:nvCxnSpPr>
        <xdr:cNvPr id="797" name="直線コネクタ 796"/>
        <xdr:cNvCxnSpPr/>
      </xdr:nvCxnSpPr>
      <xdr:spPr>
        <a:xfrm flipV="1">
          <a:off x="19545300" y="14697760"/>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105714</xdr:rowOff>
    </xdr:from>
    <xdr:to>
      <xdr:col>98</xdr:col>
      <xdr:colOff>38100</xdr:colOff>
      <xdr:row>86</xdr:row>
      <xdr:rowOff>35864</xdr:rowOff>
    </xdr:to>
    <xdr:sp macro="" textlink="">
      <xdr:nvSpPr>
        <xdr:cNvPr id="798" name="楕円 797"/>
        <xdr:cNvSpPr/>
      </xdr:nvSpPr>
      <xdr:spPr>
        <a:xfrm>
          <a:off x="18605500" y="1467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140970</xdr:rowOff>
    </xdr:from>
    <xdr:to>
      <xdr:col>102</xdr:col>
      <xdr:colOff>114300</xdr:colOff>
      <xdr:row>85</xdr:row>
      <xdr:rowOff>156514</xdr:rowOff>
    </xdr:to>
    <xdr:cxnSp macro="">
      <xdr:nvCxnSpPr>
        <xdr:cNvPr id="799" name="直線コネクタ 798"/>
        <xdr:cNvCxnSpPr/>
      </xdr:nvCxnSpPr>
      <xdr:spPr>
        <a:xfrm flipV="1">
          <a:off x="18656300" y="14714220"/>
          <a:ext cx="8890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150689</xdr:rowOff>
    </xdr:from>
    <xdr:ext cx="469744" cy="259045"/>
    <xdr:sp macro="" textlink="">
      <xdr:nvSpPr>
        <xdr:cNvPr id="800" name="n_1aveValue【消防施設】&#10;一人当たり面積"/>
        <xdr:cNvSpPr txBox="1"/>
      </xdr:nvSpPr>
      <xdr:spPr>
        <a:xfrm>
          <a:off x="21075727" y="1438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153433</xdr:rowOff>
    </xdr:from>
    <xdr:ext cx="469744" cy="259045"/>
    <xdr:sp macro="" textlink="">
      <xdr:nvSpPr>
        <xdr:cNvPr id="801" name="n_2aveValue【消防施設】&#10;一人当たり面積"/>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154348</xdr:rowOff>
    </xdr:from>
    <xdr:ext cx="469744" cy="259045"/>
    <xdr:sp macro="" textlink="">
      <xdr:nvSpPr>
        <xdr:cNvPr id="802" name="n_3aveValue【消防施設】&#10;一人当たり面積"/>
        <xdr:cNvSpPr txBox="1"/>
      </xdr:nvSpPr>
      <xdr:spPr>
        <a:xfrm>
          <a:off x="19310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140631</xdr:rowOff>
    </xdr:from>
    <xdr:ext cx="469744" cy="259045"/>
    <xdr:sp macro="" textlink="">
      <xdr:nvSpPr>
        <xdr:cNvPr id="803" name="n_4aveValue【消防施設】&#10;一人当たり面積"/>
        <xdr:cNvSpPr txBox="1"/>
      </xdr:nvSpPr>
      <xdr:spPr>
        <a:xfrm>
          <a:off x="18421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164609</xdr:rowOff>
    </xdr:from>
    <xdr:ext cx="469744" cy="259045"/>
    <xdr:sp macro="" textlink="">
      <xdr:nvSpPr>
        <xdr:cNvPr id="804" name="n_1mainValue【消防施設】&#10;一人当たり面積"/>
        <xdr:cNvSpPr txBox="1"/>
      </xdr:nvSpPr>
      <xdr:spPr>
        <a:xfrm>
          <a:off x="210757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166437</xdr:rowOff>
    </xdr:from>
    <xdr:ext cx="469744" cy="259045"/>
    <xdr:sp macro="" textlink="">
      <xdr:nvSpPr>
        <xdr:cNvPr id="805" name="n_2mainValue【消防施設】&#10;一人当たり面積"/>
        <xdr:cNvSpPr txBox="1"/>
      </xdr:nvSpPr>
      <xdr:spPr>
        <a:xfrm>
          <a:off x="20199427" y="1473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11447</xdr:rowOff>
    </xdr:from>
    <xdr:ext cx="469744" cy="259045"/>
    <xdr:sp macro="" textlink="">
      <xdr:nvSpPr>
        <xdr:cNvPr id="806" name="n_3mainValue【消防施設】&#10;一人当たり面積"/>
        <xdr:cNvSpPr txBox="1"/>
      </xdr:nvSpPr>
      <xdr:spPr>
        <a:xfrm>
          <a:off x="19310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26991</xdr:rowOff>
    </xdr:from>
    <xdr:ext cx="469744" cy="259045"/>
    <xdr:sp macro="" textlink="">
      <xdr:nvSpPr>
        <xdr:cNvPr id="807" name="n_4mainValue【消防施設】&#10;一人当たり面積"/>
        <xdr:cNvSpPr txBox="1"/>
      </xdr:nvSpPr>
      <xdr:spPr>
        <a:xfrm>
          <a:off x="18421427" y="1477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08" name="正方形/長方形 8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9" name="正方形/長方形 80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10" name="正方形/長方形 80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1" name="正方形/長方形 81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12" name="正方形/長方形 81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13" name="正方形/長方形 81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14" name="正方形/長方形 81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5" name="正方形/長方形 81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16" name="テキスト ボックス 81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17" name="直線コネクタ 81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18" name="テキスト ボックス 81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19" name="直線コネクタ 81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20" name="テキスト ボックス 81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21" name="直線コネクタ 82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22" name="テキスト ボックス 82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23" name="直線コネクタ 82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24" name="テキスト ボックス 82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25" name="直線コネクタ 82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26" name="テキスト ボックス 82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27" name="直線コネクタ 82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28" name="テキスト ボックス 82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29" name="直線コネクタ 82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30" name="テキスト ボックス 82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1" name="直線コネクタ 83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833" name="直線コネクタ 832"/>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34"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35" name="直線コネクタ 83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836" name="【庁舎】&#10;有形固定資産減価償却率最大値テキスト"/>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837" name="直線コネクタ 836"/>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16890</xdr:rowOff>
    </xdr:from>
    <xdr:ext cx="405111" cy="259045"/>
    <xdr:sp macro="" textlink="">
      <xdr:nvSpPr>
        <xdr:cNvPr id="838" name="【庁舎】&#10;有形固定資産減価償却率平均値テキスト"/>
        <xdr:cNvSpPr txBox="1"/>
      </xdr:nvSpPr>
      <xdr:spPr>
        <a:xfrm>
          <a:off x="16357600" y="1784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39" name="フローチャート: 判断 838"/>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40" name="フローチャート: 判断 839"/>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841" name="フローチャート: 判断 840"/>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842" name="フローチャート: 判断 841"/>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843" name="フローチャート: 判断 842"/>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44" name="テキスト ボックス 8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45" name="テキスト ボックス 8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6" name="テキスト ボックス 8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7" name="テキスト ボックス 8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48" name="テキスト ボックス 8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69487</xdr:rowOff>
    </xdr:from>
    <xdr:to>
      <xdr:col>85</xdr:col>
      <xdr:colOff>177800</xdr:colOff>
      <xdr:row>103</xdr:row>
      <xdr:rowOff>171087</xdr:rowOff>
    </xdr:to>
    <xdr:sp macro="" textlink="">
      <xdr:nvSpPr>
        <xdr:cNvPr id="849" name="楕円 848"/>
        <xdr:cNvSpPr/>
      </xdr:nvSpPr>
      <xdr:spPr>
        <a:xfrm>
          <a:off x="16268700"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92364</xdr:rowOff>
    </xdr:from>
    <xdr:ext cx="405111" cy="259045"/>
    <xdr:sp macro="" textlink="">
      <xdr:nvSpPr>
        <xdr:cNvPr id="850" name="【庁舎】&#10;有形固定資産減価償却率該当値テキスト"/>
        <xdr:cNvSpPr txBox="1"/>
      </xdr:nvSpPr>
      <xdr:spPr>
        <a:xfrm>
          <a:off x="16357600" y="17580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38463</xdr:rowOff>
    </xdr:from>
    <xdr:to>
      <xdr:col>81</xdr:col>
      <xdr:colOff>101600</xdr:colOff>
      <xdr:row>103</xdr:row>
      <xdr:rowOff>140063</xdr:rowOff>
    </xdr:to>
    <xdr:sp macro="" textlink="">
      <xdr:nvSpPr>
        <xdr:cNvPr id="851" name="楕円 850"/>
        <xdr:cNvSpPr/>
      </xdr:nvSpPr>
      <xdr:spPr>
        <a:xfrm>
          <a:off x="15430500" y="1769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89263</xdr:rowOff>
    </xdr:from>
    <xdr:to>
      <xdr:col>85</xdr:col>
      <xdr:colOff>127000</xdr:colOff>
      <xdr:row>103</xdr:row>
      <xdr:rowOff>120287</xdr:rowOff>
    </xdr:to>
    <xdr:cxnSp macro="">
      <xdr:nvCxnSpPr>
        <xdr:cNvPr id="852" name="直線コネクタ 851"/>
        <xdr:cNvCxnSpPr/>
      </xdr:nvCxnSpPr>
      <xdr:spPr>
        <a:xfrm>
          <a:off x="15481300" y="1774861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7438</xdr:rowOff>
    </xdr:from>
    <xdr:to>
      <xdr:col>76</xdr:col>
      <xdr:colOff>165100</xdr:colOff>
      <xdr:row>103</xdr:row>
      <xdr:rowOff>109038</xdr:rowOff>
    </xdr:to>
    <xdr:sp macro="" textlink="">
      <xdr:nvSpPr>
        <xdr:cNvPr id="853" name="楕円 852"/>
        <xdr:cNvSpPr/>
      </xdr:nvSpPr>
      <xdr:spPr>
        <a:xfrm>
          <a:off x="14541500" y="176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58238</xdr:rowOff>
    </xdr:from>
    <xdr:to>
      <xdr:col>81</xdr:col>
      <xdr:colOff>50800</xdr:colOff>
      <xdr:row>103</xdr:row>
      <xdr:rowOff>89263</xdr:rowOff>
    </xdr:to>
    <xdr:cxnSp macro="">
      <xdr:nvCxnSpPr>
        <xdr:cNvPr id="854" name="直線コネクタ 853"/>
        <xdr:cNvCxnSpPr/>
      </xdr:nvCxnSpPr>
      <xdr:spPr>
        <a:xfrm>
          <a:off x="14592300" y="1771758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146231</xdr:rowOff>
    </xdr:from>
    <xdr:to>
      <xdr:col>72</xdr:col>
      <xdr:colOff>38100</xdr:colOff>
      <xdr:row>103</xdr:row>
      <xdr:rowOff>76381</xdr:rowOff>
    </xdr:to>
    <xdr:sp macro="" textlink="">
      <xdr:nvSpPr>
        <xdr:cNvPr id="855" name="楕円 854"/>
        <xdr:cNvSpPr/>
      </xdr:nvSpPr>
      <xdr:spPr>
        <a:xfrm>
          <a:off x="13652500" y="176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25581</xdr:rowOff>
    </xdr:from>
    <xdr:to>
      <xdr:col>76</xdr:col>
      <xdr:colOff>114300</xdr:colOff>
      <xdr:row>103</xdr:row>
      <xdr:rowOff>58238</xdr:rowOff>
    </xdr:to>
    <xdr:cxnSp macro="">
      <xdr:nvCxnSpPr>
        <xdr:cNvPr id="856" name="直線コネクタ 855"/>
        <xdr:cNvCxnSpPr/>
      </xdr:nvCxnSpPr>
      <xdr:spPr>
        <a:xfrm>
          <a:off x="13703300" y="176849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2539</xdr:rowOff>
    </xdr:from>
    <xdr:to>
      <xdr:col>67</xdr:col>
      <xdr:colOff>101600</xdr:colOff>
      <xdr:row>103</xdr:row>
      <xdr:rowOff>104139</xdr:rowOff>
    </xdr:to>
    <xdr:sp macro="" textlink="">
      <xdr:nvSpPr>
        <xdr:cNvPr id="857" name="楕円 856"/>
        <xdr:cNvSpPr/>
      </xdr:nvSpPr>
      <xdr:spPr>
        <a:xfrm>
          <a:off x="12763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25581</xdr:rowOff>
    </xdr:from>
    <xdr:to>
      <xdr:col>71</xdr:col>
      <xdr:colOff>177800</xdr:colOff>
      <xdr:row>103</xdr:row>
      <xdr:rowOff>53339</xdr:rowOff>
    </xdr:to>
    <xdr:cxnSp macro="">
      <xdr:nvCxnSpPr>
        <xdr:cNvPr id="858" name="直線コネクタ 857"/>
        <xdr:cNvCxnSpPr/>
      </xdr:nvCxnSpPr>
      <xdr:spPr>
        <a:xfrm flipV="1">
          <a:off x="12814300" y="17684931"/>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8726</xdr:rowOff>
    </xdr:from>
    <xdr:ext cx="405111" cy="259045"/>
    <xdr:sp macro="" textlink="">
      <xdr:nvSpPr>
        <xdr:cNvPr id="859" name="n_1aveValue【庁舎】&#10;有形固定資産減価償却率"/>
        <xdr:cNvSpPr txBox="1"/>
      </xdr:nvSpPr>
      <xdr:spPr>
        <a:xfrm>
          <a:off x="152660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26688</xdr:rowOff>
    </xdr:from>
    <xdr:ext cx="405111" cy="259045"/>
    <xdr:sp macro="" textlink="">
      <xdr:nvSpPr>
        <xdr:cNvPr id="860" name="n_2aveValue【庁舎】&#10;有形固定資産減価償却率"/>
        <xdr:cNvSpPr txBox="1"/>
      </xdr:nvSpPr>
      <xdr:spPr>
        <a:xfrm>
          <a:off x="14389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56078</xdr:rowOff>
    </xdr:from>
    <xdr:ext cx="405111" cy="259045"/>
    <xdr:sp macro="" textlink="">
      <xdr:nvSpPr>
        <xdr:cNvPr id="861" name="n_3aveValue【庁舎】&#10;有形固定資産減価償却率"/>
        <xdr:cNvSpPr txBox="1"/>
      </xdr:nvSpPr>
      <xdr:spPr>
        <a:xfrm>
          <a:off x="13500744" y="1805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87103</xdr:rowOff>
    </xdr:from>
    <xdr:ext cx="405111" cy="259045"/>
    <xdr:sp macro="" textlink="">
      <xdr:nvSpPr>
        <xdr:cNvPr id="862" name="n_4aveValue【庁舎】&#10;有形固定資産減価償却率"/>
        <xdr:cNvSpPr txBox="1"/>
      </xdr:nvSpPr>
      <xdr:spPr>
        <a:xfrm>
          <a:off x="12611744" y="1808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156590</xdr:rowOff>
    </xdr:from>
    <xdr:ext cx="405111" cy="259045"/>
    <xdr:sp macro="" textlink="">
      <xdr:nvSpPr>
        <xdr:cNvPr id="863" name="n_1mainValue【庁舎】&#10;有形固定資産減価償却率"/>
        <xdr:cNvSpPr txBox="1"/>
      </xdr:nvSpPr>
      <xdr:spPr>
        <a:xfrm>
          <a:off x="15266044" y="1747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125565</xdr:rowOff>
    </xdr:from>
    <xdr:ext cx="405111" cy="259045"/>
    <xdr:sp macro="" textlink="">
      <xdr:nvSpPr>
        <xdr:cNvPr id="864" name="n_2mainValue【庁舎】&#10;有形固定資産減価償却率"/>
        <xdr:cNvSpPr txBox="1"/>
      </xdr:nvSpPr>
      <xdr:spPr>
        <a:xfrm>
          <a:off x="143897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92908</xdr:rowOff>
    </xdr:from>
    <xdr:ext cx="405111" cy="259045"/>
    <xdr:sp macro="" textlink="">
      <xdr:nvSpPr>
        <xdr:cNvPr id="865" name="n_3mainValue【庁舎】&#10;有形固定資産減価償却率"/>
        <xdr:cNvSpPr txBox="1"/>
      </xdr:nvSpPr>
      <xdr:spPr>
        <a:xfrm>
          <a:off x="13500744" y="174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120666</xdr:rowOff>
    </xdr:from>
    <xdr:ext cx="405111" cy="259045"/>
    <xdr:sp macro="" textlink="">
      <xdr:nvSpPr>
        <xdr:cNvPr id="866" name="n_4mainValue【庁舎】&#10;有形固定資産減価償却率"/>
        <xdr:cNvSpPr txBox="1"/>
      </xdr:nvSpPr>
      <xdr:spPr>
        <a:xfrm>
          <a:off x="12611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67" name="正方形/長方形 86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68" name="正方形/長方形 86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69" name="正方形/長方形 86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70" name="正方形/長方形 86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71" name="正方形/長方形 87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72" name="正方形/長方形 87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73" name="正方形/長方形 87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74" name="正方形/長方形 87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75" name="テキスト ボックス 87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76" name="直線コネクタ 87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77" name="直線コネクタ 87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78" name="テキスト ボックス 87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79" name="直線コネクタ 87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80" name="テキスト ボックス 87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81" name="直線コネクタ 88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82" name="テキスト ボックス 88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83" name="直線コネクタ 88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84" name="テキスト ボックス 88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85" name="直線コネクタ 88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86" name="テキスト ボックス 88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87" name="直線コネクタ 88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88" name="テキスト ボックス 88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89" name="直線コネクタ 8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90" name="テキスト ボックス 88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9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892" name="直線コネクタ 891"/>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893" name="【庁舎】&#10;一人当たり面積最小値テキスト"/>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894" name="直線コネクタ 893"/>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895" name="【庁舎】&#10;一人当たり面積最大値テキスト"/>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896" name="直線コネクタ 895"/>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36484</xdr:rowOff>
    </xdr:from>
    <xdr:ext cx="469744" cy="259045"/>
    <xdr:sp macro="" textlink="">
      <xdr:nvSpPr>
        <xdr:cNvPr id="897" name="【庁舎】&#10;一人当たり面積平均値テキスト"/>
        <xdr:cNvSpPr txBox="1"/>
      </xdr:nvSpPr>
      <xdr:spPr>
        <a:xfrm>
          <a:off x="22199600" y="1803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898" name="フローチャート: 判断 897"/>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899" name="フローチャート: 判断 898"/>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900" name="フローチャート: 判断 899"/>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901" name="フローチャート: 判断 900"/>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902" name="フローチャート: 判断 901"/>
        <xdr:cNvSpPr/>
      </xdr:nvSpPr>
      <xdr:spPr>
        <a:xfrm>
          <a:off x="18605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03" name="テキスト ボックス 90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04" name="テキスト ボックス 90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05" name="テキスト ボックス 90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06" name="テキスト ボックス 90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07" name="テキスト ボックス 90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90714</xdr:rowOff>
    </xdr:from>
    <xdr:to>
      <xdr:col>116</xdr:col>
      <xdr:colOff>114300</xdr:colOff>
      <xdr:row>104</xdr:row>
      <xdr:rowOff>20864</xdr:rowOff>
    </xdr:to>
    <xdr:sp macro="" textlink="">
      <xdr:nvSpPr>
        <xdr:cNvPr id="908" name="楕円 907"/>
        <xdr:cNvSpPr/>
      </xdr:nvSpPr>
      <xdr:spPr>
        <a:xfrm>
          <a:off x="22110700" y="1775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113591</xdr:rowOff>
    </xdr:from>
    <xdr:ext cx="469744" cy="259045"/>
    <xdr:sp macro="" textlink="">
      <xdr:nvSpPr>
        <xdr:cNvPr id="909" name="【庁舎】&#10;一人当たり面積該当値テキスト"/>
        <xdr:cNvSpPr txBox="1"/>
      </xdr:nvSpPr>
      <xdr:spPr>
        <a:xfrm>
          <a:off x="22199600" y="1760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105411</xdr:rowOff>
    </xdr:from>
    <xdr:to>
      <xdr:col>112</xdr:col>
      <xdr:colOff>38100</xdr:colOff>
      <xdr:row>104</xdr:row>
      <xdr:rowOff>35561</xdr:rowOff>
    </xdr:to>
    <xdr:sp macro="" textlink="">
      <xdr:nvSpPr>
        <xdr:cNvPr id="910" name="楕円 909"/>
        <xdr:cNvSpPr/>
      </xdr:nvSpPr>
      <xdr:spPr>
        <a:xfrm>
          <a:off x="21272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141514</xdr:rowOff>
    </xdr:from>
    <xdr:to>
      <xdr:col>116</xdr:col>
      <xdr:colOff>63500</xdr:colOff>
      <xdr:row>103</xdr:row>
      <xdr:rowOff>156211</xdr:rowOff>
    </xdr:to>
    <xdr:cxnSp macro="">
      <xdr:nvCxnSpPr>
        <xdr:cNvPr id="911" name="直線コネクタ 910"/>
        <xdr:cNvCxnSpPr/>
      </xdr:nvCxnSpPr>
      <xdr:spPr>
        <a:xfrm flipV="1">
          <a:off x="21323300" y="17800864"/>
          <a:ext cx="8382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120106</xdr:rowOff>
    </xdr:from>
    <xdr:to>
      <xdr:col>107</xdr:col>
      <xdr:colOff>101600</xdr:colOff>
      <xdr:row>104</xdr:row>
      <xdr:rowOff>50256</xdr:rowOff>
    </xdr:to>
    <xdr:sp macro="" textlink="">
      <xdr:nvSpPr>
        <xdr:cNvPr id="912" name="楕円 911"/>
        <xdr:cNvSpPr/>
      </xdr:nvSpPr>
      <xdr:spPr>
        <a:xfrm>
          <a:off x="20383500" y="1777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156211</xdr:rowOff>
    </xdr:from>
    <xdr:to>
      <xdr:col>111</xdr:col>
      <xdr:colOff>177800</xdr:colOff>
      <xdr:row>103</xdr:row>
      <xdr:rowOff>170906</xdr:rowOff>
    </xdr:to>
    <xdr:cxnSp macro="">
      <xdr:nvCxnSpPr>
        <xdr:cNvPr id="913" name="直線コネクタ 912"/>
        <xdr:cNvCxnSpPr/>
      </xdr:nvCxnSpPr>
      <xdr:spPr>
        <a:xfrm flipV="1">
          <a:off x="20434300" y="17815561"/>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133169</xdr:rowOff>
    </xdr:from>
    <xdr:to>
      <xdr:col>102</xdr:col>
      <xdr:colOff>165100</xdr:colOff>
      <xdr:row>104</xdr:row>
      <xdr:rowOff>63319</xdr:rowOff>
    </xdr:to>
    <xdr:sp macro="" textlink="">
      <xdr:nvSpPr>
        <xdr:cNvPr id="914" name="楕円 913"/>
        <xdr:cNvSpPr/>
      </xdr:nvSpPr>
      <xdr:spPr>
        <a:xfrm>
          <a:off x="19494500" y="177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170906</xdr:rowOff>
    </xdr:from>
    <xdr:to>
      <xdr:col>107</xdr:col>
      <xdr:colOff>50800</xdr:colOff>
      <xdr:row>104</xdr:row>
      <xdr:rowOff>12519</xdr:rowOff>
    </xdr:to>
    <xdr:cxnSp macro="">
      <xdr:nvCxnSpPr>
        <xdr:cNvPr id="915" name="直線コネクタ 914"/>
        <xdr:cNvCxnSpPr/>
      </xdr:nvCxnSpPr>
      <xdr:spPr>
        <a:xfrm flipV="1">
          <a:off x="19545300" y="1783025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147864</xdr:rowOff>
    </xdr:from>
    <xdr:to>
      <xdr:col>98</xdr:col>
      <xdr:colOff>38100</xdr:colOff>
      <xdr:row>104</xdr:row>
      <xdr:rowOff>78014</xdr:rowOff>
    </xdr:to>
    <xdr:sp macro="" textlink="">
      <xdr:nvSpPr>
        <xdr:cNvPr id="916" name="楕円 915"/>
        <xdr:cNvSpPr/>
      </xdr:nvSpPr>
      <xdr:spPr>
        <a:xfrm>
          <a:off x="18605500" y="178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12519</xdr:rowOff>
    </xdr:from>
    <xdr:to>
      <xdr:col>102</xdr:col>
      <xdr:colOff>114300</xdr:colOff>
      <xdr:row>104</xdr:row>
      <xdr:rowOff>27214</xdr:rowOff>
    </xdr:to>
    <xdr:cxnSp macro="">
      <xdr:nvCxnSpPr>
        <xdr:cNvPr id="917" name="直線コネクタ 916"/>
        <xdr:cNvCxnSpPr/>
      </xdr:nvCxnSpPr>
      <xdr:spPr>
        <a:xfrm flipV="1">
          <a:off x="18656300" y="1784331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167113</xdr:rowOff>
    </xdr:from>
    <xdr:ext cx="469744" cy="259045"/>
    <xdr:sp macro="" textlink="">
      <xdr:nvSpPr>
        <xdr:cNvPr id="918" name="n_1aveValue【庁舎】&#10;一人当たり面積"/>
        <xdr:cNvSpPr txBox="1"/>
      </xdr:nvSpPr>
      <xdr:spPr>
        <a:xfrm>
          <a:off x="21075727" y="1816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11991</xdr:rowOff>
    </xdr:from>
    <xdr:ext cx="469744" cy="259045"/>
    <xdr:sp macro="" textlink="">
      <xdr:nvSpPr>
        <xdr:cNvPr id="919" name="n_2aveValue【庁舎】&#10;一人当たり面積"/>
        <xdr:cNvSpPr txBox="1"/>
      </xdr:nvSpPr>
      <xdr:spPr>
        <a:xfrm>
          <a:off x="20199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920" name="n_3aveValue【庁舎】&#10;一人当たり面積"/>
        <xdr:cNvSpPr txBox="1"/>
      </xdr:nvSpPr>
      <xdr:spPr>
        <a:xfrm>
          <a:off x="19310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103432</xdr:rowOff>
    </xdr:from>
    <xdr:ext cx="469744" cy="259045"/>
    <xdr:sp macro="" textlink="">
      <xdr:nvSpPr>
        <xdr:cNvPr id="921" name="n_4aveValue【庁舎】&#10;一人当たり面積"/>
        <xdr:cNvSpPr txBox="1"/>
      </xdr:nvSpPr>
      <xdr:spPr>
        <a:xfrm>
          <a:off x="18421427" y="1827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52088</xdr:rowOff>
    </xdr:from>
    <xdr:ext cx="469744" cy="259045"/>
    <xdr:sp macro="" textlink="">
      <xdr:nvSpPr>
        <xdr:cNvPr id="922" name="n_1mainValue【庁舎】&#10;一人当たり面積"/>
        <xdr:cNvSpPr txBox="1"/>
      </xdr:nvSpPr>
      <xdr:spPr>
        <a:xfrm>
          <a:off x="21075727" y="1753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66783</xdr:rowOff>
    </xdr:from>
    <xdr:ext cx="469744" cy="259045"/>
    <xdr:sp macro="" textlink="">
      <xdr:nvSpPr>
        <xdr:cNvPr id="923" name="n_2mainValue【庁舎】&#10;一人当たり面積"/>
        <xdr:cNvSpPr txBox="1"/>
      </xdr:nvSpPr>
      <xdr:spPr>
        <a:xfrm>
          <a:off x="20199427" y="1755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79846</xdr:rowOff>
    </xdr:from>
    <xdr:ext cx="469744" cy="259045"/>
    <xdr:sp macro="" textlink="">
      <xdr:nvSpPr>
        <xdr:cNvPr id="924" name="n_3mainValue【庁舎】&#10;一人当たり面積"/>
        <xdr:cNvSpPr txBox="1"/>
      </xdr:nvSpPr>
      <xdr:spPr>
        <a:xfrm>
          <a:off x="19310427" y="17567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94541</xdr:rowOff>
    </xdr:from>
    <xdr:ext cx="469744" cy="259045"/>
    <xdr:sp macro="" textlink="">
      <xdr:nvSpPr>
        <xdr:cNvPr id="925" name="n_4mainValue【庁舎】&#10;一人当たり面積"/>
        <xdr:cNvSpPr txBox="1"/>
      </xdr:nvSpPr>
      <xdr:spPr>
        <a:xfrm>
          <a:off x="18421427" y="1758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26" name="正方形/長方形 92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27" name="正方形/長方形 92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28" name="テキスト ボックス 92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類似団体を⽐較して特に有形固定資産償却率が高くなっている施設は、福祉施設・消防施設・市民体育館・市営プール・市⺠会館である。全体的な施設の更新・統廃合・⻑寿命化など平成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月に策定した公共施設等総合管理計画</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年度に策定した各施設の個別計画に基づき老朽化対策に取り組んでいくこととなる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今後も、有形固定資産償却率の上昇している施設等優先順位を定め、個別計画に基づき対策を講じる。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鹿児島県西之表市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15,176
15,093
205.66
10,635,448
10,525,127
103,086
5,762,571
10,173,480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少子高齢化の進行、また市内に中心となる産業がないこと等により、財政基盤が弱く類似団体を下回っている。今後も行政評価による事業の見直しを行い、支出の削減を図るとともに、ふるさと納税の推進や市有財産の利活用による財源の確保を図る。また、第</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次長期振興計画に沿った形で施策の重点化・効率化に努め、活気あるまちづくりを展開しつつ財政の健全化を図る。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104775</xdr:rowOff>
    </xdr:from>
    <xdr:to>
      <xdr:col>23</xdr:col>
      <xdr:colOff>133350</xdr:colOff>
      <xdr:row>44</xdr:row>
      <xdr:rowOff>104775</xdr:rowOff>
    </xdr:to>
    <xdr:cxnSp macro="">
      <xdr:nvCxnSpPr>
        <xdr:cNvPr id="69" name="直線コネクタ 68"/>
        <xdr:cNvCxnSpPr/>
      </xdr:nvCxnSpPr>
      <xdr:spPr>
        <a:xfrm>
          <a:off x="4114800" y="76485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104775</xdr:rowOff>
    </xdr:from>
    <xdr:to>
      <xdr:col>19</xdr:col>
      <xdr:colOff>133350</xdr:colOff>
      <xdr:row>44</xdr:row>
      <xdr:rowOff>104775</xdr:rowOff>
    </xdr:to>
    <xdr:cxnSp macro="">
      <xdr:nvCxnSpPr>
        <xdr:cNvPr id="72" name="直線コネクタ 71"/>
        <xdr:cNvCxnSpPr/>
      </xdr:nvCxnSpPr>
      <xdr:spPr>
        <a:xfrm>
          <a:off x="3225800" y="764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104775</xdr:rowOff>
    </xdr:from>
    <xdr:to>
      <xdr:col>15</xdr:col>
      <xdr:colOff>82550</xdr:colOff>
      <xdr:row>44</xdr:row>
      <xdr:rowOff>104775</xdr:rowOff>
    </xdr:to>
    <xdr:cxnSp macro="">
      <xdr:nvCxnSpPr>
        <xdr:cNvPr id="75" name="直線コネクタ 74"/>
        <xdr:cNvCxnSpPr/>
      </xdr:nvCxnSpPr>
      <xdr:spPr>
        <a:xfrm>
          <a:off x="2336800" y="764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104775</xdr:rowOff>
    </xdr:from>
    <xdr:to>
      <xdr:col>11</xdr:col>
      <xdr:colOff>31750</xdr:colOff>
      <xdr:row>44</xdr:row>
      <xdr:rowOff>124883</xdr:rowOff>
    </xdr:to>
    <xdr:cxnSp macro="">
      <xdr:nvCxnSpPr>
        <xdr:cNvPr id="78" name="直線コネクタ 77"/>
        <xdr:cNvCxnSpPr/>
      </xdr:nvCxnSpPr>
      <xdr:spPr>
        <a:xfrm flipV="1">
          <a:off x="1447800" y="76485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53975</xdr:rowOff>
    </xdr:from>
    <xdr:to>
      <xdr:col>23</xdr:col>
      <xdr:colOff>184150</xdr:colOff>
      <xdr:row>44</xdr:row>
      <xdr:rowOff>155575</xdr:rowOff>
    </xdr:to>
    <xdr:sp macro="" textlink="">
      <xdr:nvSpPr>
        <xdr:cNvPr id="88" name="楕円 87"/>
        <xdr:cNvSpPr/>
      </xdr:nvSpPr>
      <xdr:spPr>
        <a:xfrm>
          <a:off x="49022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26052</xdr:rowOff>
    </xdr:from>
    <xdr:ext cx="762000" cy="259045"/>
    <xdr:sp macro="" textlink="">
      <xdr:nvSpPr>
        <xdr:cNvPr id="89" name="財政力該当値テキスト"/>
        <xdr:cNvSpPr txBox="1"/>
      </xdr:nvSpPr>
      <xdr:spPr>
        <a:xfrm>
          <a:off x="5041900" y="7569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53975</xdr:rowOff>
    </xdr:from>
    <xdr:to>
      <xdr:col>19</xdr:col>
      <xdr:colOff>184150</xdr:colOff>
      <xdr:row>44</xdr:row>
      <xdr:rowOff>155575</xdr:rowOff>
    </xdr:to>
    <xdr:sp macro="" textlink="">
      <xdr:nvSpPr>
        <xdr:cNvPr id="90" name="楕円 89"/>
        <xdr:cNvSpPr/>
      </xdr:nvSpPr>
      <xdr:spPr>
        <a:xfrm>
          <a:off x="4064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140352</xdr:rowOff>
    </xdr:from>
    <xdr:ext cx="736600" cy="259045"/>
    <xdr:sp macro="" textlink="">
      <xdr:nvSpPr>
        <xdr:cNvPr id="91" name="テキスト ボックス 90"/>
        <xdr:cNvSpPr txBox="1"/>
      </xdr:nvSpPr>
      <xdr:spPr>
        <a:xfrm>
          <a:off x="3733800" y="7684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53975</xdr:rowOff>
    </xdr:from>
    <xdr:to>
      <xdr:col>15</xdr:col>
      <xdr:colOff>133350</xdr:colOff>
      <xdr:row>44</xdr:row>
      <xdr:rowOff>155575</xdr:rowOff>
    </xdr:to>
    <xdr:sp macro="" textlink="">
      <xdr:nvSpPr>
        <xdr:cNvPr id="92" name="楕円 91"/>
        <xdr:cNvSpPr/>
      </xdr:nvSpPr>
      <xdr:spPr>
        <a:xfrm>
          <a:off x="3175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140352</xdr:rowOff>
    </xdr:from>
    <xdr:ext cx="762000" cy="259045"/>
    <xdr:sp macro="" textlink="">
      <xdr:nvSpPr>
        <xdr:cNvPr id="93" name="テキスト ボックス 92"/>
        <xdr:cNvSpPr txBox="1"/>
      </xdr:nvSpPr>
      <xdr:spPr>
        <a:xfrm>
          <a:off x="2844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53975</xdr:rowOff>
    </xdr:from>
    <xdr:to>
      <xdr:col>11</xdr:col>
      <xdr:colOff>82550</xdr:colOff>
      <xdr:row>44</xdr:row>
      <xdr:rowOff>155575</xdr:rowOff>
    </xdr:to>
    <xdr:sp macro="" textlink="">
      <xdr:nvSpPr>
        <xdr:cNvPr id="94" name="楕円 93"/>
        <xdr:cNvSpPr/>
      </xdr:nvSpPr>
      <xdr:spPr>
        <a:xfrm>
          <a:off x="2286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140352</xdr:rowOff>
    </xdr:from>
    <xdr:ext cx="762000" cy="259045"/>
    <xdr:sp macro="" textlink="">
      <xdr:nvSpPr>
        <xdr:cNvPr id="95" name="テキスト ボックス 94"/>
        <xdr:cNvSpPr txBox="1"/>
      </xdr:nvSpPr>
      <xdr:spPr>
        <a:xfrm>
          <a:off x="1955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6" name="楕円 95"/>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7" name="テキスト ボックス 96"/>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ポイントの減となった要因として、経常収支比率の分母である経常一般財源等収入の市税・地方譲与税・地方交付税・地方消費税交付金が増額し、</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％の増となったことや、公債費が減少したことにより、分子である経常経費充当一般財源が、</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％の減となったことによるものである。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59872</xdr:rowOff>
    </xdr:from>
    <xdr:to>
      <xdr:col>23</xdr:col>
      <xdr:colOff>133350</xdr:colOff>
      <xdr:row>60</xdr:row>
      <xdr:rowOff>111578</xdr:rowOff>
    </xdr:to>
    <xdr:cxnSp macro="">
      <xdr:nvCxnSpPr>
        <xdr:cNvPr id="134" name="直線コネクタ 133"/>
        <xdr:cNvCxnSpPr/>
      </xdr:nvCxnSpPr>
      <xdr:spPr>
        <a:xfrm flipV="1">
          <a:off x="4114800" y="10346872"/>
          <a:ext cx="8382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39750</xdr:rowOff>
    </xdr:from>
    <xdr:ext cx="762000" cy="259045"/>
    <xdr:sp macro="" textlink="">
      <xdr:nvSpPr>
        <xdr:cNvPr id="135" name="財政構造の弾力性平均値テキスト"/>
        <xdr:cNvSpPr txBox="1"/>
      </xdr:nvSpPr>
      <xdr:spPr>
        <a:xfrm>
          <a:off x="5041900" y="10326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28847</xdr:rowOff>
    </xdr:from>
    <xdr:to>
      <xdr:col>19</xdr:col>
      <xdr:colOff>133350</xdr:colOff>
      <xdr:row>60</xdr:row>
      <xdr:rowOff>111578</xdr:rowOff>
    </xdr:to>
    <xdr:cxnSp macro="">
      <xdr:nvCxnSpPr>
        <xdr:cNvPr id="137" name="直線コネクタ 136"/>
        <xdr:cNvCxnSpPr/>
      </xdr:nvCxnSpPr>
      <xdr:spPr>
        <a:xfrm>
          <a:off x="3225800" y="10315847"/>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155320</xdr:rowOff>
    </xdr:from>
    <xdr:ext cx="736600" cy="259045"/>
    <xdr:sp macro="" textlink="">
      <xdr:nvSpPr>
        <xdr:cNvPr id="139" name="テキスト ボックス 138"/>
        <xdr:cNvSpPr txBox="1"/>
      </xdr:nvSpPr>
      <xdr:spPr>
        <a:xfrm>
          <a:off x="3733800" y="1009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28847</xdr:rowOff>
    </xdr:from>
    <xdr:to>
      <xdr:col>15</xdr:col>
      <xdr:colOff>82550</xdr:colOff>
      <xdr:row>60</xdr:row>
      <xdr:rowOff>152944</xdr:rowOff>
    </xdr:to>
    <xdr:cxnSp macro="">
      <xdr:nvCxnSpPr>
        <xdr:cNvPr id="140" name="直線コネクタ 139"/>
        <xdr:cNvCxnSpPr/>
      </xdr:nvCxnSpPr>
      <xdr:spPr>
        <a:xfrm flipV="1">
          <a:off x="2336800" y="10315847"/>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102343</xdr:rowOff>
    </xdr:from>
    <xdr:ext cx="762000" cy="259045"/>
    <xdr:sp macro="" textlink="">
      <xdr:nvSpPr>
        <xdr:cNvPr id="142" name="テキスト ボックス 141"/>
        <xdr:cNvSpPr txBox="1"/>
      </xdr:nvSpPr>
      <xdr:spPr>
        <a:xfrm>
          <a:off x="2844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52977</xdr:rowOff>
    </xdr:from>
    <xdr:to>
      <xdr:col>11</xdr:col>
      <xdr:colOff>31750</xdr:colOff>
      <xdr:row>60</xdr:row>
      <xdr:rowOff>152944</xdr:rowOff>
    </xdr:to>
    <xdr:cxnSp macro="">
      <xdr:nvCxnSpPr>
        <xdr:cNvPr id="143" name="直線コネクタ 142"/>
        <xdr:cNvCxnSpPr/>
      </xdr:nvCxnSpPr>
      <xdr:spPr>
        <a:xfrm>
          <a:off x="1447800" y="10339977"/>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45" name="テキスト ボックス 144"/>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13987</xdr:rowOff>
    </xdr:from>
    <xdr:ext cx="762000" cy="259045"/>
    <xdr:sp macro="" textlink="">
      <xdr:nvSpPr>
        <xdr:cNvPr id="147" name="テキスト ボックス 146"/>
        <xdr:cNvSpPr txBox="1"/>
      </xdr:nvSpPr>
      <xdr:spPr>
        <a:xfrm>
          <a:off x="1066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9072</xdr:rowOff>
    </xdr:from>
    <xdr:to>
      <xdr:col>23</xdr:col>
      <xdr:colOff>184150</xdr:colOff>
      <xdr:row>60</xdr:row>
      <xdr:rowOff>110672</xdr:rowOff>
    </xdr:to>
    <xdr:sp macro="" textlink="">
      <xdr:nvSpPr>
        <xdr:cNvPr id="153" name="楕円 152"/>
        <xdr:cNvSpPr/>
      </xdr:nvSpPr>
      <xdr:spPr>
        <a:xfrm>
          <a:off x="49022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25599</xdr:rowOff>
    </xdr:from>
    <xdr:ext cx="762000" cy="259045"/>
    <xdr:sp macro="" textlink="">
      <xdr:nvSpPr>
        <xdr:cNvPr id="154" name="財政構造の弾力性該当値テキスト"/>
        <xdr:cNvSpPr txBox="1"/>
      </xdr:nvSpPr>
      <xdr:spPr>
        <a:xfrm>
          <a:off x="5041900" y="1014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60778</xdr:rowOff>
    </xdr:from>
    <xdr:to>
      <xdr:col>19</xdr:col>
      <xdr:colOff>184150</xdr:colOff>
      <xdr:row>60</xdr:row>
      <xdr:rowOff>162378</xdr:rowOff>
    </xdr:to>
    <xdr:sp macro="" textlink="">
      <xdr:nvSpPr>
        <xdr:cNvPr id="155" name="楕円 154"/>
        <xdr:cNvSpPr/>
      </xdr:nvSpPr>
      <xdr:spPr>
        <a:xfrm>
          <a:off x="40640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147155</xdr:rowOff>
    </xdr:from>
    <xdr:ext cx="736600" cy="259045"/>
    <xdr:sp macro="" textlink="">
      <xdr:nvSpPr>
        <xdr:cNvPr id="156" name="テキスト ボックス 155"/>
        <xdr:cNvSpPr txBox="1"/>
      </xdr:nvSpPr>
      <xdr:spPr>
        <a:xfrm>
          <a:off x="3733800" y="10434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149497</xdr:rowOff>
    </xdr:from>
    <xdr:to>
      <xdr:col>15</xdr:col>
      <xdr:colOff>133350</xdr:colOff>
      <xdr:row>60</xdr:row>
      <xdr:rowOff>79647</xdr:rowOff>
    </xdr:to>
    <xdr:sp macro="" textlink="">
      <xdr:nvSpPr>
        <xdr:cNvPr id="157" name="楕円 156"/>
        <xdr:cNvSpPr/>
      </xdr:nvSpPr>
      <xdr:spPr>
        <a:xfrm>
          <a:off x="31750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89824</xdr:rowOff>
    </xdr:from>
    <xdr:ext cx="762000" cy="259045"/>
    <xdr:sp macro="" textlink="">
      <xdr:nvSpPr>
        <xdr:cNvPr id="158" name="テキスト ボックス 157"/>
        <xdr:cNvSpPr txBox="1"/>
      </xdr:nvSpPr>
      <xdr:spPr>
        <a:xfrm>
          <a:off x="2844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102144</xdr:rowOff>
    </xdr:from>
    <xdr:to>
      <xdr:col>11</xdr:col>
      <xdr:colOff>82550</xdr:colOff>
      <xdr:row>61</xdr:row>
      <xdr:rowOff>32294</xdr:rowOff>
    </xdr:to>
    <xdr:sp macro="" textlink="">
      <xdr:nvSpPr>
        <xdr:cNvPr id="159" name="楕円 158"/>
        <xdr:cNvSpPr/>
      </xdr:nvSpPr>
      <xdr:spPr>
        <a:xfrm>
          <a:off x="22860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17071</xdr:rowOff>
    </xdr:from>
    <xdr:ext cx="762000" cy="259045"/>
    <xdr:sp macro="" textlink="">
      <xdr:nvSpPr>
        <xdr:cNvPr id="160" name="テキスト ボックス 159"/>
        <xdr:cNvSpPr txBox="1"/>
      </xdr:nvSpPr>
      <xdr:spPr>
        <a:xfrm>
          <a:off x="1955800" y="1047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2177</xdr:rowOff>
    </xdr:from>
    <xdr:to>
      <xdr:col>7</xdr:col>
      <xdr:colOff>31750</xdr:colOff>
      <xdr:row>60</xdr:row>
      <xdr:rowOff>103777</xdr:rowOff>
    </xdr:to>
    <xdr:sp macro="" textlink="">
      <xdr:nvSpPr>
        <xdr:cNvPr id="161" name="楕円 160"/>
        <xdr:cNvSpPr/>
      </xdr:nvSpPr>
      <xdr:spPr>
        <a:xfrm>
          <a:off x="1397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88554</xdr:rowOff>
    </xdr:from>
    <xdr:ext cx="762000" cy="259045"/>
    <xdr:sp macro="" textlink="">
      <xdr:nvSpPr>
        <xdr:cNvPr id="162" name="テキスト ボックス 161"/>
        <xdr:cNvSpPr txBox="1"/>
      </xdr:nvSpPr>
      <xdr:spPr>
        <a:xfrm>
          <a:off x="1066800" y="10375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[180,178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に比べ高くなっているのは、主に物件費を要因としており、保有する公共施設が多く、また、老朽化による維持管理に費用がかかっているためである。公共施設の管理については、公共施設等総合管理計画及び個別計画（長寿命化計画）に基づき、施設の集約化・複合化・用途廃止を進めるなど公共施設等の維持管理を適切に行い、コスト削減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16218</xdr:rowOff>
    </xdr:from>
    <xdr:to>
      <xdr:col>23</xdr:col>
      <xdr:colOff>133350</xdr:colOff>
      <xdr:row>82</xdr:row>
      <xdr:rowOff>64216</xdr:rowOff>
    </xdr:to>
    <xdr:cxnSp macro="">
      <xdr:nvCxnSpPr>
        <xdr:cNvPr id="197" name="直線コネクタ 196"/>
        <xdr:cNvCxnSpPr/>
      </xdr:nvCxnSpPr>
      <xdr:spPr>
        <a:xfrm>
          <a:off x="4114800" y="14075118"/>
          <a:ext cx="838200" cy="4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24111</xdr:rowOff>
    </xdr:from>
    <xdr:ext cx="762000" cy="259045"/>
    <xdr:sp macro="" textlink="">
      <xdr:nvSpPr>
        <xdr:cNvPr id="198" name="人件費・物件費等の状況平均値テキスト"/>
        <xdr:cNvSpPr txBox="1"/>
      </xdr:nvSpPr>
      <xdr:spPr>
        <a:xfrm>
          <a:off x="5041900" y="13911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167120</xdr:rowOff>
    </xdr:from>
    <xdr:to>
      <xdr:col>19</xdr:col>
      <xdr:colOff>133350</xdr:colOff>
      <xdr:row>82</xdr:row>
      <xdr:rowOff>16218</xdr:rowOff>
    </xdr:to>
    <xdr:cxnSp macro="">
      <xdr:nvCxnSpPr>
        <xdr:cNvPr id="200" name="直線コネクタ 199"/>
        <xdr:cNvCxnSpPr/>
      </xdr:nvCxnSpPr>
      <xdr:spPr>
        <a:xfrm>
          <a:off x="3225800" y="14054570"/>
          <a:ext cx="889000" cy="2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68541</xdr:rowOff>
    </xdr:from>
    <xdr:ext cx="736600" cy="259045"/>
    <xdr:sp macro="" textlink="">
      <xdr:nvSpPr>
        <xdr:cNvPr id="202" name="テキスト ボックス 201"/>
        <xdr:cNvSpPr txBox="1"/>
      </xdr:nvSpPr>
      <xdr:spPr>
        <a:xfrm>
          <a:off x="3733800" y="1412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152957</xdr:rowOff>
    </xdr:from>
    <xdr:to>
      <xdr:col>15</xdr:col>
      <xdr:colOff>82550</xdr:colOff>
      <xdr:row>81</xdr:row>
      <xdr:rowOff>167120</xdr:rowOff>
    </xdr:to>
    <xdr:cxnSp macro="">
      <xdr:nvCxnSpPr>
        <xdr:cNvPr id="203" name="直線コネクタ 202"/>
        <xdr:cNvCxnSpPr/>
      </xdr:nvCxnSpPr>
      <xdr:spPr>
        <a:xfrm>
          <a:off x="2336800" y="14040407"/>
          <a:ext cx="889000" cy="1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51111</xdr:rowOff>
    </xdr:from>
    <xdr:ext cx="762000" cy="259045"/>
    <xdr:sp macro="" textlink="">
      <xdr:nvSpPr>
        <xdr:cNvPr id="205" name="テキスト ボックス 204"/>
        <xdr:cNvSpPr txBox="1"/>
      </xdr:nvSpPr>
      <xdr:spPr>
        <a:xfrm>
          <a:off x="2844800" y="1411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132265</xdr:rowOff>
    </xdr:from>
    <xdr:to>
      <xdr:col>11</xdr:col>
      <xdr:colOff>31750</xdr:colOff>
      <xdr:row>81</xdr:row>
      <xdr:rowOff>152957</xdr:rowOff>
    </xdr:to>
    <xdr:cxnSp macro="">
      <xdr:nvCxnSpPr>
        <xdr:cNvPr id="206" name="直線コネクタ 205"/>
        <xdr:cNvCxnSpPr/>
      </xdr:nvCxnSpPr>
      <xdr:spPr>
        <a:xfrm>
          <a:off x="1447800" y="14019715"/>
          <a:ext cx="889000" cy="2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34827</xdr:rowOff>
    </xdr:from>
    <xdr:ext cx="762000" cy="259045"/>
    <xdr:sp macro="" textlink="">
      <xdr:nvSpPr>
        <xdr:cNvPr id="208" name="テキスト ボックス 207"/>
        <xdr:cNvSpPr txBox="1"/>
      </xdr:nvSpPr>
      <xdr:spPr>
        <a:xfrm>
          <a:off x="1955800" y="1409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6869</xdr:rowOff>
    </xdr:from>
    <xdr:ext cx="762000" cy="259045"/>
    <xdr:sp macro="" textlink="">
      <xdr:nvSpPr>
        <xdr:cNvPr id="210" name="テキスト ボックス 209"/>
        <xdr:cNvSpPr txBox="1"/>
      </xdr:nvSpPr>
      <xdr:spPr>
        <a:xfrm>
          <a:off x="1066800" y="1406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13416</xdr:rowOff>
    </xdr:from>
    <xdr:to>
      <xdr:col>23</xdr:col>
      <xdr:colOff>184150</xdr:colOff>
      <xdr:row>82</xdr:row>
      <xdr:rowOff>115016</xdr:rowOff>
    </xdr:to>
    <xdr:sp macro="" textlink="">
      <xdr:nvSpPr>
        <xdr:cNvPr id="216" name="楕円 215"/>
        <xdr:cNvSpPr/>
      </xdr:nvSpPr>
      <xdr:spPr>
        <a:xfrm>
          <a:off x="4902200" y="1407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156943</xdr:rowOff>
    </xdr:from>
    <xdr:ext cx="762000" cy="259045"/>
    <xdr:sp macro="" textlink="">
      <xdr:nvSpPr>
        <xdr:cNvPr id="217" name="人件費・物件費等の状況該当値テキスト"/>
        <xdr:cNvSpPr txBox="1"/>
      </xdr:nvSpPr>
      <xdr:spPr>
        <a:xfrm>
          <a:off x="5041900" y="14044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136868</xdr:rowOff>
    </xdr:from>
    <xdr:to>
      <xdr:col>19</xdr:col>
      <xdr:colOff>184150</xdr:colOff>
      <xdr:row>82</xdr:row>
      <xdr:rowOff>67018</xdr:rowOff>
    </xdr:to>
    <xdr:sp macro="" textlink="">
      <xdr:nvSpPr>
        <xdr:cNvPr id="218" name="楕円 217"/>
        <xdr:cNvSpPr/>
      </xdr:nvSpPr>
      <xdr:spPr>
        <a:xfrm>
          <a:off x="4064000" y="1402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77195</xdr:rowOff>
    </xdr:from>
    <xdr:ext cx="736600" cy="259045"/>
    <xdr:sp macro="" textlink="">
      <xdr:nvSpPr>
        <xdr:cNvPr id="219" name="テキスト ボックス 218"/>
        <xdr:cNvSpPr txBox="1"/>
      </xdr:nvSpPr>
      <xdr:spPr>
        <a:xfrm>
          <a:off x="3733800" y="13793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116320</xdr:rowOff>
    </xdr:from>
    <xdr:to>
      <xdr:col>15</xdr:col>
      <xdr:colOff>133350</xdr:colOff>
      <xdr:row>82</xdr:row>
      <xdr:rowOff>46470</xdr:rowOff>
    </xdr:to>
    <xdr:sp macro="" textlink="">
      <xdr:nvSpPr>
        <xdr:cNvPr id="220" name="楕円 219"/>
        <xdr:cNvSpPr/>
      </xdr:nvSpPr>
      <xdr:spPr>
        <a:xfrm>
          <a:off x="3175000" y="1400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56647</xdr:rowOff>
    </xdr:from>
    <xdr:ext cx="762000" cy="259045"/>
    <xdr:sp macro="" textlink="">
      <xdr:nvSpPr>
        <xdr:cNvPr id="221" name="テキスト ボックス 220"/>
        <xdr:cNvSpPr txBox="1"/>
      </xdr:nvSpPr>
      <xdr:spPr>
        <a:xfrm>
          <a:off x="2844800" y="13772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102157</xdr:rowOff>
    </xdr:from>
    <xdr:to>
      <xdr:col>11</xdr:col>
      <xdr:colOff>82550</xdr:colOff>
      <xdr:row>82</xdr:row>
      <xdr:rowOff>32307</xdr:rowOff>
    </xdr:to>
    <xdr:sp macro="" textlink="">
      <xdr:nvSpPr>
        <xdr:cNvPr id="222" name="楕円 221"/>
        <xdr:cNvSpPr/>
      </xdr:nvSpPr>
      <xdr:spPr>
        <a:xfrm>
          <a:off x="2286000" y="1398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42484</xdr:rowOff>
    </xdr:from>
    <xdr:ext cx="762000" cy="259045"/>
    <xdr:sp macro="" textlink="">
      <xdr:nvSpPr>
        <xdr:cNvPr id="223" name="テキスト ボックス 222"/>
        <xdr:cNvSpPr txBox="1"/>
      </xdr:nvSpPr>
      <xdr:spPr>
        <a:xfrm>
          <a:off x="1955800" y="137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81465</xdr:rowOff>
    </xdr:from>
    <xdr:to>
      <xdr:col>7</xdr:col>
      <xdr:colOff>31750</xdr:colOff>
      <xdr:row>82</xdr:row>
      <xdr:rowOff>11615</xdr:rowOff>
    </xdr:to>
    <xdr:sp macro="" textlink="">
      <xdr:nvSpPr>
        <xdr:cNvPr id="224" name="楕円 223"/>
        <xdr:cNvSpPr/>
      </xdr:nvSpPr>
      <xdr:spPr>
        <a:xfrm>
          <a:off x="1397000" y="1396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21792</xdr:rowOff>
    </xdr:from>
    <xdr:ext cx="762000" cy="259045"/>
    <xdr:sp macro="" textlink="">
      <xdr:nvSpPr>
        <xdr:cNvPr id="225" name="テキスト ボックス 224"/>
        <xdr:cNvSpPr txBox="1"/>
      </xdr:nvSpPr>
      <xdr:spPr>
        <a:xfrm>
          <a:off x="1066800" y="1373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ポイント減少し、類似団体平均値を</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ポイント下回っている。引き続き</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を上回らないように努める。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7761</xdr:rowOff>
    </xdr:from>
    <xdr:to>
      <xdr:col>81</xdr:col>
      <xdr:colOff>44450</xdr:colOff>
      <xdr:row>86</xdr:row>
      <xdr:rowOff>141816</xdr:rowOff>
    </xdr:to>
    <xdr:cxnSp macro="">
      <xdr:nvCxnSpPr>
        <xdr:cNvPr id="259" name="直線コネクタ 258"/>
        <xdr:cNvCxnSpPr/>
      </xdr:nvCxnSpPr>
      <xdr:spPr>
        <a:xfrm flipV="1">
          <a:off x="16179800" y="14752461"/>
          <a:ext cx="8382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9472</xdr:rowOff>
    </xdr:from>
    <xdr:ext cx="762000" cy="259045"/>
    <xdr:sp macro="" textlink="">
      <xdr:nvSpPr>
        <xdr:cNvPr id="260" name="給与水準   （国との比較）平均値テキスト"/>
        <xdr:cNvSpPr txBox="1"/>
      </xdr:nvSpPr>
      <xdr:spPr>
        <a:xfrm>
          <a:off x="17106900" y="1475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141816</xdr:rowOff>
    </xdr:from>
    <xdr:to>
      <xdr:col>77</xdr:col>
      <xdr:colOff>44450</xdr:colOff>
      <xdr:row>86</xdr:row>
      <xdr:rowOff>168628</xdr:rowOff>
    </xdr:to>
    <xdr:cxnSp macro="">
      <xdr:nvCxnSpPr>
        <xdr:cNvPr id="262" name="直線コネクタ 261"/>
        <xdr:cNvCxnSpPr/>
      </xdr:nvCxnSpPr>
      <xdr:spPr>
        <a:xfrm flipV="1">
          <a:off x="15290800" y="1488651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4" name="テキスト ボックス 263"/>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141816</xdr:rowOff>
    </xdr:from>
    <xdr:to>
      <xdr:col>72</xdr:col>
      <xdr:colOff>203200</xdr:colOff>
      <xdr:row>86</xdr:row>
      <xdr:rowOff>168628</xdr:rowOff>
    </xdr:to>
    <xdr:cxnSp macro="">
      <xdr:nvCxnSpPr>
        <xdr:cNvPr id="265" name="直線コネクタ 264"/>
        <xdr:cNvCxnSpPr/>
      </xdr:nvCxnSpPr>
      <xdr:spPr>
        <a:xfrm>
          <a:off x="14401800" y="1488651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7" name="テキスト ボックス 266"/>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141816</xdr:rowOff>
    </xdr:from>
    <xdr:to>
      <xdr:col>68</xdr:col>
      <xdr:colOff>152400</xdr:colOff>
      <xdr:row>86</xdr:row>
      <xdr:rowOff>155222</xdr:rowOff>
    </xdr:to>
    <xdr:cxnSp macro="">
      <xdr:nvCxnSpPr>
        <xdr:cNvPr id="268" name="直線コネクタ 267"/>
        <xdr:cNvCxnSpPr/>
      </xdr:nvCxnSpPr>
      <xdr:spPr>
        <a:xfrm flipV="1">
          <a:off x="13512800" y="1488651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0" name="テキスト ボックス 269"/>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2" name="テキスト ボックス 271"/>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128411</xdr:rowOff>
    </xdr:from>
    <xdr:to>
      <xdr:col>81</xdr:col>
      <xdr:colOff>95250</xdr:colOff>
      <xdr:row>86</xdr:row>
      <xdr:rowOff>58561</xdr:rowOff>
    </xdr:to>
    <xdr:sp macro="" textlink="">
      <xdr:nvSpPr>
        <xdr:cNvPr id="278" name="楕円 277"/>
        <xdr:cNvSpPr/>
      </xdr:nvSpPr>
      <xdr:spPr>
        <a:xfrm>
          <a:off x="169672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144938</xdr:rowOff>
    </xdr:from>
    <xdr:ext cx="762000" cy="259045"/>
    <xdr:sp macro="" textlink="">
      <xdr:nvSpPr>
        <xdr:cNvPr id="279" name="給与水準   （国との比較）該当値テキスト"/>
        <xdr:cNvSpPr txBox="1"/>
      </xdr:nvSpPr>
      <xdr:spPr>
        <a:xfrm>
          <a:off x="17106900" y="1454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91016</xdr:rowOff>
    </xdr:from>
    <xdr:to>
      <xdr:col>77</xdr:col>
      <xdr:colOff>95250</xdr:colOff>
      <xdr:row>87</xdr:row>
      <xdr:rowOff>21166</xdr:rowOff>
    </xdr:to>
    <xdr:sp macro="" textlink="">
      <xdr:nvSpPr>
        <xdr:cNvPr id="280" name="楕円 279"/>
        <xdr:cNvSpPr/>
      </xdr:nvSpPr>
      <xdr:spPr>
        <a:xfrm>
          <a:off x="16129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5943</xdr:rowOff>
    </xdr:from>
    <xdr:ext cx="736600" cy="259045"/>
    <xdr:sp macro="" textlink="">
      <xdr:nvSpPr>
        <xdr:cNvPr id="281" name="テキスト ボックス 280"/>
        <xdr:cNvSpPr txBox="1"/>
      </xdr:nvSpPr>
      <xdr:spPr>
        <a:xfrm>
          <a:off x="15798800" y="14922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117828</xdr:rowOff>
    </xdr:from>
    <xdr:to>
      <xdr:col>73</xdr:col>
      <xdr:colOff>44450</xdr:colOff>
      <xdr:row>87</xdr:row>
      <xdr:rowOff>47978</xdr:rowOff>
    </xdr:to>
    <xdr:sp macro="" textlink="">
      <xdr:nvSpPr>
        <xdr:cNvPr id="282" name="楕円 281"/>
        <xdr:cNvSpPr/>
      </xdr:nvSpPr>
      <xdr:spPr>
        <a:xfrm>
          <a:off x="15240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32755</xdr:rowOff>
    </xdr:from>
    <xdr:ext cx="762000" cy="259045"/>
    <xdr:sp macro="" textlink="">
      <xdr:nvSpPr>
        <xdr:cNvPr id="283" name="テキスト ボックス 282"/>
        <xdr:cNvSpPr txBox="1"/>
      </xdr:nvSpPr>
      <xdr:spPr>
        <a:xfrm>
          <a:off x="14909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91016</xdr:rowOff>
    </xdr:from>
    <xdr:to>
      <xdr:col>68</xdr:col>
      <xdr:colOff>203200</xdr:colOff>
      <xdr:row>87</xdr:row>
      <xdr:rowOff>21166</xdr:rowOff>
    </xdr:to>
    <xdr:sp macro="" textlink="">
      <xdr:nvSpPr>
        <xdr:cNvPr id="284" name="楕円 283"/>
        <xdr:cNvSpPr/>
      </xdr:nvSpPr>
      <xdr:spPr>
        <a:xfrm>
          <a:off x="14351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5943</xdr:rowOff>
    </xdr:from>
    <xdr:ext cx="762000" cy="259045"/>
    <xdr:sp macro="" textlink="">
      <xdr:nvSpPr>
        <xdr:cNvPr id="285" name="テキスト ボックス 284"/>
        <xdr:cNvSpPr txBox="1"/>
      </xdr:nvSpPr>
      <xdr:spPr>
        <a:xfrm>
          <a:off x="14020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104422</xdr:rowOff>
    </xdr:from>
    <xdr:to>
      <xdr:col>64</xdr:col>
      <xdr:colOff>152400</xdr:colOff>
      <xdr:row>87</xdr:row>
      <xdr:rowOff>34572</xdr:rowOff>
    </xdr:to>
    <xdr:sp macro="" textlink="">
      <xdr:nvSpPr>
        <xdr:cNvPr id="286" name="楕円 285"/>
        <xdr:cNvSpPr/>
      </xdr:nvSpPr>
      <xdr:spPr>
        <a:xfrm>
          <a:off x="13462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19349</xdr:rowOff>
    </xdr:from>
    <xdr:ext cx="762000" cy="259045"/>
    <xdr:sp macro="" textlink="">
      <xdr:nvSpPr>
        <xdr:cNvPr id="287" name="テキスト ボックス 286"/>
        <xdr:cNvSpPr txBox="1"/>
      </xdr:nvSpPr>
      <xdr:spPr>
        <a:xfrm>
          <a:off x="13131800" y="1493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指数の上昇は、人口減少によるものが大きな要因と考えられるが、これまでも定員管理適正化計画に基づき削減を行ってきており、引き続き業務量の把握と人員の適正配置に努める。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30420</xdr:rowOff>
    </xdr:from>
    <xdr:to>
      <xdr:col>81</xdr:col>
      <xdr:colOff>44450</xdr:colOff>
      <xdr:row>63</xdr:row>
      <xdr:rowOff>82127</xdr:rowOff>
    </xdr:to>
    <xdr:cxnSp macro="">
      <xdr:nvCxnSpPr>
        <xdr:cNvPr id="324" name="直線コネクタ 323"/>
        <xdr:cNvCxnSpPr/>
      </xdr:nvCxnSpPr>
      <xdr:spPr>
        <a:xfrm>
          <a:off x="16179800" y="10831770"/>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94057</xdr:rowOff>
    </xdr:from>
    <xdr:ext cx="762000" cy="259045"/>
    <xdr:sp macro="" textlink="">
      <xdr:nvSpPr>
        <xdr:cNvPr id="325" name="定員管理の状況平均値テキスト"/>
        <xdr:cNvSpPr txBox="1"/>
      </xdr:nvSpPr>
      <xdr:spPr>
        <a:xfrm>
          <a:off x="17106900" y="105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152460</xdr:rowOff>
    </xdr:from>
    <xdr:to>
      <xdr:col>77</xdr:col>
      <xdr:colOff>44450</xdr:colOff>
      <xdr:row>63</xdr:row>
      <xdr:rowOff>30420</xdr:rowOff>
    </xdr:to>
    <xdr:cxnSp macro="">
      <xdr:nvCxnSpPr>
        <xdr:cNvPr id="327" name="直線コネクタ 326"/>
        <xdr:cNvCxnSpPr/>
      </xdr:nvCxnSpPr>
      <xdr:spPr>
        <a:xfrm>
          <a:off x="15290800" y="10782360"/>
          <a:ext cx="889000" cy="4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5218</xdr:rowOff>
    </xdr:from>
    <xdr:ext cx="736600" cy="259045"/>
    <xdr:sp macro="" textlink="">
      <xdr:nvSpPr>
        <xdr:cNvPr id="329" name="テキスト ボックス 328"/>
        <xdr:cNvSpPr txBox="1"/>
      </xdr:nvSpPr>
      <xdr:spPr>
        <a:xfrm>
          <a:off x="15798800" y="10463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135225</xdr:rowOff>
    </xdr:from>
    <xdr:to>
      <xdr:col>72</xdr:col>
      <xdr:colOff>203200</xdr:colOff>
      <xdr:row>62</xdr:row>
      <xdr:rowOff>152460</xdr:rowOff>
    </xdr:to>
    <xdr:cxnSp macro="">
      <xdr:nvCxnSpPr>
        <xdr:cNvPr id="330" name="直線コネクタ 329"/>
        <xdr:cNvCxnSpPr/>
      </xdr:nvCxnSpPr>
      <xdr:spPr>
        <a:xfrm>
          <a:off x="14401800" y="1076512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4069</xdr:rowOff>
    </xdr:from>
    <xdr:ext cx="762000" cy="259045"/>
    <xdr:sp macro="" textlink="">
      <xdr:nvSpPr>
        <xdr:cNvPr id="332" name="テキスト ボックス 331"/>
        <xdr:cNvSpPr txBox="1"/>
      </xdr:nvSpPr>
      <xdr:spPr>
        <a:xfrm>
          <a:off x="14909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108796</xdr:rowOff>
    </xdr:from>
    <xdr:to>
      <xdr:col>68</xdr:col>
      <xdr:colOff>152400</xdr:colOff>
      <xdr:row>62</xdr:row>
      <xdr:rowOff>135225</xdr:rowOff>
    </xdr:to>
    <xdr:cxnSp macro="">
      <xdr:nvCxnSpPr>
        <xdr:cNvPr id="333" name="直線コネクタ 332"/>
        <xdr:cNvCxnSpPr/>
      </xdr:nvCxnSpPr>
      <xdr:spPr>
        <a:xfrm>
          <a:off x="13512800" y="10738696"/>
          <a:ext cx="889000" cy="2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164028</xdr:rowOff>
    </xdr:from>
    <xdr:ext cx="762000" cy="259045"/>
    <xdr:sp macro="" textlink="">
      <xdr:nvSpPr>
        <xdr:cNvPr id="335" name="テキスト ボックス 334"/>
        <xdr:cNvSpPr txBox="1"/>
      </xdr:nvSpPr>
      <xdr:spPr>
        <a:xfrm>
          <a:off x="14020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146793</xdr:rowOff>
    </xdr:from>
    <xdr:ext cx="762000" cy="259045"/>
    <xdr:sp macro="" textlink="">
      <xdr:nvSpPr>
        <xdr:cNvPr id="337" name="テキスト ボックス 336"/>
        <xdr:cNvSpPr txBox="1"/>
      </xdr:nvSpPr>
      <xdr:spPr>
        <a:xfrm>
          <a:off x="13131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31327</xdr:rowOff>
    </xdr:from>
    <xdr:to>
      <xdr:col>81</xdr:col>
      <xdr:colOff>95250</xdr:colOff>
      <xdr:row>63</xdr:row>
      <xdr:rowOff>132927</xdr:rowOff>
    </xdr:to>
    <xdr:sp macro="" textlink="">
      <xdr:nvSpPr>
        <xdr:cNvPr id="343" name="楕円 342"/>
        <xdr:cNvSpPr/>
      </xdr:nvSpPr>
      <xdr:spPr>
        <a:xfrm>
          <a:off x="169672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3404</xdr:rowOff>
    </xdr:from>
    <xdr:ext cx="762000" cy="259045"/>
    <xdr:sp macro="" textlink="">
      <xdr:nvSpPr>
        <xdr:cNvPr id="344" name="定員管理の状況該当値テキスト"/>
        <xdr:cNvSpPr txBox="1"/>
      </xdr:nvSpPr>
      <xdr:spPr>
        <a:xfrm>
          <a:off x="17106900" y="1080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151070</xdr:rowOff>
    </xdr:from>
    <xdr:to>
      <xdr:col>77</xdr:col>
      <xdr:colOff>95250</xdr:colOff>
      <xdr:row>63</xdr:row>
      <xdr:rowOff>81220</xdr:rowOff>
    </xdr:to>
    <xdr:sp macro="" textlink="">
      <xdr:nvSpPr>
        <xdr:cNvPr id="345" name="楕円 344"/>
        <xdr:cNvSpPr/>
      </xdr:nvSpPr>
      <xdr:spPr>
        <a:xfrm>
          <a:off x="16129000" y="1078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65997</xdr:rowOff>
    </xdr:from>
    <xdr:ext cx="736600" cy="259045"/>
    <xdr:sp macro="" textlink="">
      <xdr:nvSpPr>
        <xdr:cNvPr id="346" name="テキスト ボックス 345"/>
        <xdr:cNvSpPr txBox="1"/>
      </xdr:nvSpPr>
      <xdr:spPr>
        <a:xfrm>
          <a:off x="15798800" y="10867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101660</xdr:rowOff>
    </xdr:from>
    <xdr:to>
      <xdr:col>73</xdr:col>
      <xdr:colOff>44450</xdr:colOff>
      <xdr:row>63</xdr:row>
      <xdr:rowOff>31810</xdr:rowOff>
    </xdr:to>
    <xdr:sp macro="" textlink="">
      <xdr:nvSpPr>
        <xdr:cNvPr id="347" name="楕円 346"/>
        <xdr:cNvSpPr/>
      </xdr:nvSpPr>
      <xdr:spPr>
        <a:xfrm>
          <a:off x="15240000" y="1073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16587</xdr:rowOff>
    </xdr:from>
    <xdr:ext cx="762000" cy="259045"/>
    <xdr:sp macro="" textlink="">
      <xdr:nvSpPr>
        <xdr:cNvPr id="348" name="テキスト ボックス 347"/>
        <xdr:cNvSpPr txBox="1"/>
      </xdr:nvSpPr>
      <xdr:spPr>
        <a:xfrm>
          <a:off x="14909800" y="1081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84425</xdr:rowOff>
    </xdr:from>
    <xdr:to>
      <xdr:col>68</xdr:col>
      <xdr:colOff>203200</xdr:colOff>
      <xdr:row>63</xdr:row>
      <xdr:rowOff>14575</xdr:rowOff>
    </xdr:to>
    <xdr:sp macro="" textlink="">
      <xdr:nvSpPr>
        <xdr:cNvPr id="349" name="楕円 348"/>
        <xdr:cNvSpPr/>
      </xdr:nvSpPr>
      <xdr:spPr>
        <a:xfrm>
          <a:off x="14351000" y="1071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170802</xdr:rowOff>
    </xdr:from>
    <xdr:ext cx="762000" cy="259045"/>
    <xdr:sp macro="" textlink="">
      <xdr:nvSpPr>
        <xdr:cNvPr id="350" name="テキスト ボックス 349"/>
        <xdr:cNvSpPr txBox="1"/>
      </xdr:nvSpPr>
      <xdr:spPr>
        <a:xfrm>
          <a:off x="14020800" y="1080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57996</xdr:rowOff>
    </xdr:from>
    <xdr:to>
      <xdr:col>64</xdr:col>
      <xdr:colOff>152400</xdr:colOff>
      <xdr:row>62</xdr:row>
      <xdr:rowOff>159596</xdr:rowOff>
    </xdr:to>
    <xdr:sp macro="" textlink="">
      <xdr:nvSpPr>
        <xdr:cNvPr id="351" name="楕円 350"/>
        <xdr:cNvSpPr/>
      </xdr:nvSpPr>
      <xdr:spPr>
        <a:xfrm>
          <a:off x="13462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144373</xdr:rowOff>
    </xdr:from>
    <xdr:ext cx="762000" cy="259045"/>
    <xdr:sp macro="" textlink="">
      <xdr:nvSpPr>
        <xdr:cNvPr id="352" name="テキスト ボックス 351"/>
        <xdr:cNvSpPr txBox="1"/>
      </xdr:nvSpPr>
      <xdr:spPr>
        <a:xfrm>
          <a:off x="13131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ポイント上昇し、類似団体平均を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回っている。この要因として、公共施設の整備や改修に係る元金償還開始による公債費の上昇によるものである。今後も老朽化した公共施設の改修等が見込まれることから、年度における元金償還額を上回らない地方債発行を行い、償還額の抑制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26035</xdr:rowOff>
    </xdr:from>
    <xdr:to>
      <xdr:col>81</xdr:col>
      <xdr:colOff>44450</xdr:colOff>
      <xdr:row>37</xdr:row>
      <xdr:rowOff>34078</xdr:rowOff>
    </xdr:to>
    <xdr:cxnSp macro="">
      <xdr:nvCxnSpPr>
        <xdr:cNvPr id="386" name="直線コネクタ 385"/>
        <xdr:cNvCxnSpPr/>
      </xdr:nvCxnSpPr>
      <xdr:spPr>
        <a:xfrm>
          <a:off x="16179800" y="6369685"/>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165223</xdr:rowOff>
    </xdr:from>
    <xdr:ext cx="762000" cy="259045"/>
    <xdr:sp macro="" textlink="">
      <xdr:nvSpPr>
        <xdr:cNvPr id="387" name="公債費負担の状況平均値テキスト"/>
        <xdr:cNvSpPr txBox="1"/>
      </xdr:nvSpPr>
      <xdr:spPr>
        <a:xfrm>
          <a:off x="17106900" y="616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22013</xdr:rowOff>
    </xdr:from>
    <xdr:to>
      <xdr:col>77</xdr:col>
      <xdr:colOff>44450</xdr:colOff>
      <xdr:row>37</xdr:row>
      <xdr:rowOff>26035</xdr:rowOff>
    </xdr:to>
    <xdr:cxnSp macro="">
      <xdr:nvCxnSpPr>
        <xdr:cNvPr id="389" name="直線コネクタ 388"/>
        <xdr:cNvCxnSpPr/>
      </xdr:nvCxnSpPr>
      <xdr:spPr>
        <a:xfrm>
          <a:off x="15290800" y="636566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65634</xdr:rowOff>
    </xdr:from>
    <xdr:ext cx="736600" cy="259045"/>
    <xdr:sp macro="" textlink="">
      <xdr:nvSpPr>
        <xdr:cNvPr id="391" name="テキスト ボックス 390"/>
        <xdr:cNvSpPr txBox="1"/>
      </xdr:nvSpPr>
      <xdr:spPr>
        <a:xfrm>
          <a:off x="15798800" y="640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13970</xdr:rowOff>
    </xdr:from>
    <xdr:to>
      <xdr:col>72</xdr:col>
      <xdr:colOff>203200</xdr:colOff>
      <xdr:row>37</xdr:row>
      <xdr:rowOff>22013</xdr:rowOff>
    </xdr:to>
    <xdr:cxnSp macro="">
      <xdr:nvCxnSpPr>
        <xdr:cNvPr id="392" name="直線コネクタ 391"/>
        <xdr:cNvCxnSpPr/>
      </xdr:nvCxnSpPr>
      <xdr:spPr>
        <a:xfrm>
          <a:off x="14401800" y="63576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69655</xdr:rowOff>
    </xdr:from>
    <xdr:ext cx="762000" cy="259045"/>
    <xdr:sp macro="" textlink="">
      <xdr:nvSpPr>
        <xdr:cNvPr id="394" name="テキスト ボックス 393"/>
        <xdr:cNvSpPr txBox="1"/>
      </xdr:nvSpPr>
      <xdr:spPr>
        <a:xfrm>
          <a:off x="14909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11959</xdr:rowOff>
    </xdr:from>
    <xdr:to>
      <xdr:col>68</xdr:col>
      <xdr:colOff>152400</xdr:colOff>
      <xdr:row>37</xdr:row>
      <xdr:rowOff>13970</xdr:rowOff>
    </xdr:to>
    <xdr:cxnSp macro="">
      <xdr:nvCxnSpPr>
        <xdr:cNvPr id="395" name="直線コネクタ 394"/>
        <xdr:cNvCxnSpPr/>
      </xdr:nvCxnSpPr>
      <xdr:spPr>
        <a:xfrm>
          <a:off x="13512800" y="6355609"/>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73677</xdr:rowOff>
    </xdr:from>
    <xdr:ext cx="762000" cy="259045"/>
    <xdr:sp macro="" textlink="">
      <xdr:nvSpPr>
        <xdr:cNvPr id="397" name="テキスト ボックス 396"/>
        <xdr:cNvSpPr txBox="1"/>
      </xdr:nvSpPr>
      <xdr:spPr>
        <a:xfrm>
          <a:off x="14020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87753</xdr:rowOff>
    </xdr:from>
    <xdr:ext cx="762000" cy="259045"/>
    <xdr:sp macro="" textlink="">
      <xdr:nvSpPr>
        <xdr:cNvPr id="399" name="テキスト ボックス 398"/>
        <xdr:cNvSpPr txBox="1"/>
      </xdr:nvSpPr>
      <xdr:spPr>
        <a:xfrm>
          <a:off x="13131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405" name="楕円 404"/>
        <xdr:cNvSpPr/>
      </xdr:nvSpPr>
      <xdr:spPr>
        <a:xfrm>
          <a:off x="16967200" y="632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126805</xdr:rowOff>
    </xdr:from>
    <xdr:ext cx="762000" cy="259045"/>
    <xdr:sp macro="" textlink="">
      <xdr:nvSpPr>
        <xdr:cNvPr id="406" name="公債費負担の状況該当値テキスト"/>
        <xdr:cNvSpPr txBox="1"/>
      </xdr:nvSpPr>
      <xdr:spPr>
        <a:xfrm>
          <a:off x="17106900" y="6299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146685</xdr:rowOff>
    </xdr:from>
    <xdr:to>
      <xdr:col>77</xdr:col>
      <xdr:colOff>95250</xdr:colOff>
      <xdr:row>37</xdr:row>
      <xdr:rowOff>76835</xdr:rowOff>
    </xdr:to>
    <xdr:sp macro="" textlink="">
      <xdr:nvSpPr>
        <xdr:cNvPr id="407" name="楕円 406"/>
        <xdr:cNvSpPr/>
      </xdr:nvSpPr>
      <xdr:spPr>
        <a:xfrm>
          <a:off x="16129000" y="63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87012</xdr:rowOff>
    </xdr:from>
    <xdr:ext cx="736600" cy="259045"/>
    <xdr:sp macro="" textlink="">
      <xdr:nvSpPr>
        <xdr:cNvPr id="408" name="テキスト ボックス 407"/>
        <xdr:cNvSpPr txBox="1"/>
      </xdr:nvSpPr>
      <xdr:spPr>
        <a:xfrm>
          <a:off x="15798800" y="6087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142663</xdr:rowOff>
    </xdr:from>
    <xdr:to>
      <xdr:col>73</xdr:col>
      <xdr:colOff>44450</xdr:colOff>
      <xdr:row>37</xdr:row>
      <xdr:rowOff>72813</xdr:rowOff>
    </xdr:to>
    <xdr:sp macro="" textlink="">
      <xdr:nvSpPr>
        <xdr:cNvPr id="409" name="楕円 408"/>
        <xdr:cNvSpPr/>
      </xdr:nvSpPr>
      <xdr:spPr>
        <a:xfrm>
          <a:off x="152400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82990</xdr:rowOff>
    </xdr:from>
    <xdr:ext cx="762000" cy="259045"/>
    <xdr:sp macro="" textlink="">
      <xdr:nvSpPr>
        <xdr:cNvPr id="410" name="テキスト ボックス 409"/>
        <xdr:cNvSpPr txBox="1"/>
      </xdr:nvSpPr>
      <xdr:spPr>
        <a:xfrm>
          <a:off x="14909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134620</xdr:rowOff>
    </xdr:from>
    <xdr:to>
      <xdr:col>68</xdr:col>
      <xdr:colOff>203200</xdr:colOff>
      <xdr:row>37</xdr:row>
      <xdr:rowOff>64770</xdr:rowOff>
    </xdr:to>
    <xdr:sp macro="" textlink="">
      <xdr:nvSpPr>
        <xdr:cNvPr id="411" name="楕円 410"/>
        <xdr:cNvSpPr/>
      </xdr:nvSpPr>
      <xdr:spPr>
        <a:xfrm>
          <a:off x="14351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74947</xdr:rowOff>
    </xdr:from>
    <xdr:ext cx="762000" cy="259045"/>
    <xdr:sp macro="" textlink="">
      <xdr:nvSpPr>
        <xdr:cNvPr id="412" name="テキスト ボックス 411"/>
        <xdr:cNvSpPr txBox="1"/>
      </xdr:nvSpPr>
      <xdr:spPr>
        <a:xfrm>
          <a:off x="14020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132609</xdr:rowOff>
    </xdr:from>
    <xdr:to>
      <xdr:col>64</xdr:col>
      <xdr:colOff>152400</xdr:colOff>
      <xdr:row>37</xdr:row>
      <xdr:rowOff>62759</xdr:rowOff>
    </xdr:to>
    <xdr:sp macro="" textlink="">
      <xdr:nvSpPr>
        <xdr:cNvPr id="413" name="楕円 412"/>
        <xdr:cNvSpPr/>
      </xdr:nvSpPr>
      <xdr:spPr>
        <a:xfrm>
          <a:off x="13462000" y="630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72936</xdr:rowOff>
    </xdr:from>
    <xdr:ext cx="762000" cy="259045"/>
    <xdr:sp macro="" textlink="">
      <xdr:nvSpPr>
        <xdr:cNvPr id="414" name="テキスト ボックス 413"/>
        <xdr:cNvSpPr txBox="1"/>
      </xdr:nvSpPr>
      <xdr:spPr>
        <a:xfrm>
          <a:off x="13131800" y="607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対前年度比で</a:t>
          </a:r>
          <a:r>
            <a:rPr kumimoji="1" lang="en-US" altLang="ja-JP" sz="1300">
              <a:latin typeface="ＭＳ Ｐゴシック" panose="020B0600070205080204" pitchFamily="50" charset="-128"/>
              <a:ea typeface="ＭＳ Ｐゴシック" panose="020B0600070205080204" pitchFamily="50" charset="-128"/>
            </a:rPr>
            <a:t>23.1</a:t>
          </a:r>
          <a:r>
            <a:rPr kumimoji="1" lang="ja-JP" altLang="en-US" sz="1300">
              <a:latin typeface="ＭＳ Ｐゴシック" panose="020B0600070205080204" pitchFamily="50" charset="-128"/>
              <a:ea typeface="ＭＳ Ｐゴシック" panose="020B0600070205080204" pitchFamily="50" charset="-128"/>
            </a:rPr>
            <a:t>ポイント減と大幅に下降している。要因としては、新規の地方債発行を抑制したことにより地方債残高が減少したことと、減債基金の増加によるものである。引き続き公共施設等管理計画に基づき、地方債発行の抑制を図り、将来負担比率悪化の抑制に努める。</a:t>
          </a: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62061</xdr:rowOff>
    </xdr:from>
    <xdr:to>
      <xdr:col>81</xdr:col>
      <xdr:colOff>44450</xdr:colOff>
      <xdr:row>14</xdr:row>
      <xdr:rowOff>154961</xdr:rowOff>
    </xdr:to>
    <xdr:cxnSp macro="">
      <xdr:nvCxnSpPr>
        <xdr:cNvPr id="448" name="直線コネクタ 447"/>
        <xdr:cNvCxnSpPr/>
      </xdr:nvCxnSpPr>
      <xdr:spPr>
        <a:xfrm flipV="1">
          <a:off x="16179800" y="2462361"/>
          <a:ext cx="838200" cy="9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88705</xdr:rowOff>
    </xdr:from>
    <xdr:ext cx="762000" cy="259045"/>
    <xdr:sp macro="" textlink="">
      <xdr:nvSpPr>
        <xdr:cNvPr id="449" name="将来負担の状況平均値テキスト"/>
        <xdr:cNvSpPr txBox="1"/>
      </xdr:nvSpPr>
      <xdr:spPr>
        <a:xfrm>
          <a:off x="17106900" y="2489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153755</xdr:rowOff>
    </xdr:from>
    <xdr:to>
      <xdr:col>77</xdr:col>
      <xdr:colOff>44450</xdr:colOff>
      <xdr:row>14</xdr:row>
      <xdr:rowOff>154961</xdr:rowOff>
    </xdr:to>
    <xdr:cxnSp macro="">
      <xdr:nvCxnSpPr>
        <xdr:cNvPr id="451" name="直線コネクタ 450"/>
        <xdr:cNvCxnSpPr/>
      </xdr:nvCxnSpPr>
      <xdr:spPr>
        <a:xfrm>
          <a:off x="15290800" y="2554055"/>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27132</xdr:rowOff>
    </xdr:from>
    <xdr:ext cx="736600" cy="259045"/>
    <xdr:sp macro="" textlink="">
      <xdr:nvSpPr>
        <xdr:cNvPr id="453" name="テキスト ボックス 452"/>
        <xdr:cNvSpPr txBox="1"/>
      </xdr:nvSpPr>
      <xdr:spPr>
        <a:xfrm>
          <a:off x="15798800" y="2598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153755</xdr:rowOff>
    </xdr:from>
    <xdr:to>
      <xdr:col>72</xdr:col>
      <xdr:colOff>203200</xdr:colOff>
      <xdr:row>15</xdr:row>
      <xdr:rowOff>32173</xdr:rowOff>
    </xdr:to>
    <xdr:cxnSp macro="">
      <xdr:nvCxnSpPr>
        <xdr:cNvPr id="454" name="直線コネクタ 453"/>
        <xdr:cNvCxnSpPr/>
      </xdr:nvCxnSpPr>
      <xdr:spPr>
        <a:xfrm flipV="1">
          <a:off x="14401800" y="2554055"/>
          <a:ext cx="889000" cy="4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48446</xdr:rowOff>
    </xdr:from>
    <xdr:ext cx="762000" cy="259045"/>
    <xdr:sp macro="" textlink="">
      <xdr:nvSpPr>
        <xdr:cNvPr id="456" name="テキスト ボックス 455"/>
        <xdr:cNvSpPr txBox="1"/>
      </xdr:nvSpPr>
      <xdr:spPr>
        <a:xfrm>
          <a:off x="14909800" y="262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32173</xdr:rowOff>
    </xdr:from>
    <xdr:to>
      <xdr:col>68</xdr:col>
      <xdr:colOff>152400</xdr:colOff>
      <xdr:row>15</xdr:row>
      <xdr:rowOff>59521</xdr:rowOff>
    </xdr:to>
    <xdr:cxnSp macro="">
      <xdr:nvCxnSpPr>
        <xdr:cNvPr id="457" name="直線コネクタ 456"/>
        <xdr:cNvCxnSpPr/>
      </xdr:nvCxnSpPr>
      <xdr:spPr>
        <a:xfrm flipV="1">
          <a:off x="13512800" y="2603923"/>
          <a:ext cx="88900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59" name="テキスト ボックス 458"/>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60" name="フローチャート: 判断 459"/>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95161</xdr:rowOff>
    </xdr:from>
    <xdr:ext cx="762000" cy="259045"/>
    <xdr:sp macro="" textlink="">
      <xdr:nvSpPr>
        <xdr:cNvPr id="461" name="テキスト ボックス 460"/>
        <xdr:cNvSpPr txBox="1"/>
      </xdr:nvSpPr>
      <xdr:spPr>
        <a:xfrm>
          <a:off x="13131800" y="232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11261</xdr:rowOff>
    </xdr:from>
    <xdr:to>
      <xdr:col>81</xdr:col>
      <xdr:colOff>95250</xdr:colOff>
      <xdr:row>14</xdr:row>
      <xdr:rowOff>112861</xdr:rowOff>
    </xdr:to>
    <xdr:sp macro="" textlink="">
      <xdr:nvSpPr>
        <xdr:cNvPr id="467" name="楕円 466"/>
        <xdr:cNvSpPr/>
      </xdr:nvSpPr>
      <xdr:spPr>
        <a:xfrm>
          <a:off x="16967200" y="241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103988</xdr:rowOff>
    </xdr:from>
    <xdr:ext cx="762000" cy="259045"/>
    <xdr:sp macro="" textlink="">
      <xdr:nvSpPr>
        <xdr:cNvPr id="468" name="将来負担の状況該当値テキスト"/>
        <xdr:cNvSpPr txBox="1"/>
      </xdr:nvSpPr>
      <xdr:spPr>
        <a:xfrm>
          <a:off x="17106900" y="233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104161</xdr:rowOff>
    </xdr:from>
    <xdr:to>
      <xdr:col>77</xdr:col>
      <xdr:colOff>95250</xdr:colOff>
      <xdr:row>15</xdr:row>
      <xdr:rowOff>34311</xdr:rowOff>
    </xdr:to>
    <xdr:sp macro="" textlink="">
      <xdr:nvSpPr>
        <xdr:cNvPr id="469" name="楕円 468"/>
        <xdr:cNvSpPr/>
      </xdr:nvSpPr>
      <xdr:spPr>
        <a:xfrm>
          <a:off x="16129000" y="250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44488</xdr:rowOff>
    </xdr:from>
    <xdr:ext cx="736600" cy="259045"/>
    <xdr:sp macro="" textlink="">
      <xdr:nvSpPr>
        <xdr:cNvPr id="470" name="テキスト ボックス 469"/>
        <xdr:cNvSpPr txBox="1"/>
      </xdr:nvSpPr>
      <xdr:spPr>
        <a:xfrm>
          <a:off x="15798800" y="2273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102955</xdr:rowOff>
    </xdr:from>
    <xdr:to>
      <xdr:col>73</xdr:col>
      <xdr:colOff>44450</xdr:colOff>
      <xdr:row>15</xdr:row>
      <xdr:rowOff>33105</xdr:rowOff>
    </xdr:to>
    <xdr:sp macro="" textlink="">
      <xdr:nvSpPr>
        <xdr:cNvPr id="471" name="楕円 470"/>
        <xdr:cNvSpPr/>
      </xdr:nvSpPr>
      <xdr:spPr>
        <a:xfrm>
          <a:off x="15240000" y="250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43282</xdr:rowOff>
    </xdr:from>
    <xdr:ext cx="762000" cy="259045"/>
    <xdr:sp macro="" textlink="">
      <xdr:nvSpPr>
        <xdr:cNvPr id="472" name="テキスト ボックス 471"/>
        <xdr:cNvSpPr txBox="1"/>
      </xdr:nvSpPr>
      <xdr:spPr>
        <a:xfrm>
          <a:off x="14909800" y="2272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152823</xdr:rowOff>
    </xdr:from>
    <xdr:to>
      <xdr:col>68</xdr:col>
      <xdr:colOff>203200</xdr:colOff>
      <xdr:row>15</xdr:row>
      <xdr:rowOff>82973</xdr:rowOff>
    </xdr:to>
    <xdr:sp macro="" textlink="">
      <xdr:nvSpPr>
        <xdr:cNvPr id="473" name="楕円 472"/>
        <xdr:cNvSpPr/>
      </xdr:nvSpPr>
      <xdr:spPr>
        <a:xfrm>
          <a:off x="14351000" y="255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67750</xdr:rowOff>
    </xdr:from>
    <xdr:ext cx="762000" cy="259045"/>
    <xdr:sp macro="" textlink="">
      <xdr:nvSpPr>
        <xdr:cNvPr id="474" name="テキスト ボックス 473"/>
        <xdr:cNvSpPr txBox="1"/>
      </xdr:nvSpPr>
      <xdr:spPr>
        <a:xfrm>
          <a:off x="14020800" y="263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8721</xdr:rowOff>
    </xdr:from>
    <xdr:to>
      <xdr:col>64</xdr:col>
      <xdr:colOff>152400</xdr:colOff>
      <xdr:row>15</xdr:row>
      <xdr:rowOff>110321</xdr:rowOff>
    </xdr:to>
    <xdr:sp macro="" textlink="">
      <xdr:nvSpPr>
        <xdr:cNvPr id="475" name="楕円 474"/>
        <xdr:cNvSpPr/>
      </xdr:nvSpPr>
      <xdr:spPr>
        <a:xfrm>
          <a:off x="13462000" y="258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95098</xdr:rowOff>
    </xdr:from>
    <xdr:ext cx="762000" cy="259045"/>
    <xdr:sp macro="" textlink="">
      <xdr:nvSpPr>
        <xdr:cNvPr id="476" name="テキスト ボックス 475"/>
        <xdr:cNvSpPr txBox="1"/>
      </xdr:nvSpPr>
      <xdr:spPr>
        <a:xfrm>
          <a:off x="13131800" y="2666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鹿児島県西之表市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15,176
15,093
205.66
10,635,448
10,525,127
103,086
5,762,571
10,173,480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人件費は、類似団体平均値と同値となっているが、対前年度比で</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ポイント上昇している。主な要因は、経常収支比率の分母である経常一般財源等収入が</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％増加しており、人件費における経常経費充当一般財源が</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％増加しているためである。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134620</xdr:rowOff>
    </xdr:from>
    <xdr:to>
      <xdr:col>24</xdr:col>
      <xdr:colOff>25400</xdr:colOff>
      <xdr:row>37</xdr:row>
      <xdr:rowOff>16510</xdr:rowOff>
    </xdr:to>
    <xdr:cxnSp macro="">
      <xdr:nvCxnSpPr>
        <xdr:cNvPr id="66" name="直線コネクタ 65"/>
        <xdr:cNvCxnSpPr/>
      </xdr:nvCxnSpPr>
      <xdr:spPr>
        <a:xfrm>
          <a:off x="3987800" y="63068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134620</xdr:rowOff>
    </xdr:from>
    <xdr:to>
      <xdr:col>19</xdr:col>
      <xdr:colOff>187325</xdr:colOff>
      <xdr:row>37</xdr:row>
      <xdr:rowOff>1270</xdr:rowOff>
    </xdr:to>
    <xdr:cxnSp macro="">
      <xdr:nvCxnSpPr>
        <xdr:cNvPr id="69" name="直線コネクタ 68"/>
        <xdr:cNvCxnSpPr/>
      </xdr:nvCxnSpPr>
      <xdr:spPr>
        <a:xfrm flipV="1">
          <a:off x="3098800" y="6306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1270</xdr:rowOff>
    </xdr:from>
    <xdr:to>
      <xdr:col>15</xdr:col>
      <xdr:colOff>98425</xdr:colOff>
      <xdr:row>37</xdr:row>
      <xdr:rowOff>24130</xdr:rowOff>
    </xdr:to>
    <xdr:cxnSp macro="">
      <xdr:nvCxnSpPr>
        <xdr:cNvPr id="72" name="直線コネクタ 71"/>
        <xdr:cNvCxnSpPr/>
      </xdr:nvCxnSpPr>
      <xdr:spPr>
        <a:xfrm flipV="1">
          <a:off x="2209800" y="6344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157480</xdr:rowOff>
    </xdr:from>
    <xdr:to>
      <xdr:col>11</xdr:col>
      <xdr:colOff>9525</xdr:colOff>
      <xdr:row>37</xdr:row>
      <xdr:rowOff>24130</xdr:rowOff>
    </xdr:to>
    <xdr:cxnSp macro="">
      <xdr:nvCxnSpPr>
        <xdr:cNvPr id="75" name="直線コネクタ 74"/>
        <xdr:cNvCxnSpPr/>
      </xdr:nvCxnSpPr>
      <xdr:spPr>
        <a:xfrm>
          <a:off x="1320800" y="6329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85" name="楕円 84"/>
        <xdr:cNvSpPr/>
      </xdr:nvSpPr>
      <xdr:spPr>
        <a:xfrm>
          <a:off x="47752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109237</xdr:rowOff>
    </xdr:from>
    <xdr:ext cx="762000" cy="259045"/>
    <xdr:sp macro="" textlink="">
      <xdr:nvSpPr>
        <xdr:cNvPr id="86" name="人件費該当値テキスト"/>
        <xdr:cNvSpPr txBox="1"/>
      </xdr:nvSpPr>
      <xdr:spPr>
        <a:xfrm>
          <a:off x="49149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83820</xdr:rowOff>
    </xdr:from>
    <xdr:to>
      <xdr:col>20</xdr:col>
      <xdr:colOff>38100</xdr:colOff>
      <xdr:row>37</xdr:row>
      <xdr:rowOff>13970</xdr:rowOff>
    </xdr:to>
    <xdr:sp macro="" textlink="">
      <xdr:nvSpPr>
        <xdr:cNvPr id="87" name="楕円 86"/>
        <xdr:cNvSpPr/>
      </xdr:nvSpPr>
      <xdr:spPr>
        <a:xfrm>
          <a:off x="3937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24147</xdr:rowOff>
    </xdr:from>
    <xdr:ext cx="736600" cy="259045"/>
    <xdr:sp macro="" textlink="">
      <xdr:nvSpPr>
        <xdr:cNvPr id="88" name="テキスト ボックス 87"/>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121920</xdr:rowOff>
    </xdr:from>
    <xdr:to>
      <xdr:col>15</xdr:col>
      <xdr:colOff>149225</xdr:colOff>
      <xdr:row>37</xdr:row>
      <xdr:rowOff>52070</xdr:rowOff>
    </xdr:to>
    <xdr:sp macro="" textlink="">
      <xdr:nvSpPr>
        <xdr:cNvPr id="89" name="楕円 88"/>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62247</xdr:rowOff>
    </xdr:from>
    <xdr:ext cx="762000" cy="259045"/>
    <xdr:sp macro="" textlink="">
      <xdr:nvSpPr>
        <xdr:cNvPr id="90" name="テキスト ボックス 89"/>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144780</xdr:rowOff>
    </xdr:from>
    <xdr:to>
      <xdr:col>11</xdr:col>
      <xdr:colOff>60325</xdr:colOff>
      <xdr:row>37</xdr:row>
      <xdr:rowOff>74930</xdr:rowOff>
    </xdr:to>
    <xdr:sp macro="" textlink="">
      <xdr:nvSpPr>
        <xdr:cNvPr id="91" name="楕円 90"/>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92" name="テキスト ボックス 91"/>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93" name="楕円 92"/>
        <xdr:cNvSpPr/>
      </xdr:nvSpPr>
      <xdr:spPr>
        <a:xfrm>
          <a:off x="1270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21607</xdr:rowOff>
    </xdr:from>
    <xdr:ext cx="762000" cy="259045"/>
    <xdr:sp macro="" textlink="">
      <xdr:nvSpPr>
        <xdr:cNvPr id="94" name="テキスト ボックス 93"/>
        <xdr:cNvSpPr txBox="1"/>
      </xdr:nvSpPr>
      <xdr:spPr>
        <a:xfrm>
          <a:off x="93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物件費は、類似団体平均値に比して</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ポイント下回っているが、対前年比では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昇している。要因として、老朽化した公共施設の維持管理に係る費用が増加したことによる。公共施設等総合管理計画及び個別計画（長寿命化計画）に基づき、施設の集約化・複合化・用途廃止を進めるなど公共施設等の維持管理を適切に行い、コスト削減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162379</xdr:rowOff>
    </xdr:from>
    <xdr:to>
      <xdr:col>82</xdr:col>
      <xdr:colOff>107950</xdr:colOff>
      <xdr:row>16</xdr:row>
      <xdr:rowOff>78014</xdr:rowOff>
    </xdr:to>
    <xdr:cxnSp macro="">
      <xdr:nvCxnSpPr>
        <xdr:cNvPr id="129" name="直線コネクタ 128"/>
        <xdr:cNvCxnSpPr/>
      </xdr:nvCxnSpPr>
      <xdr:spPr>
        <a:xfrm>
          <a:off x="15671800" y="2734129"/>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30" name="物件費平均値テキスト"/>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129721</xdr:rowOff>
    </xdr:from>
    <xdr:to>
      <xdr:col>78</xdr:col>
      <xdr:colOff>69850</xdr:colOff>
      <xdr:row>15</xdr:row>
      <xdr:rowOff>162379</xdr:rowOff>
    </xdr:to>
    <xdr:cxnSp macro="">
      <xdr:nvCxnSpPr>
        <xdr:cNvPr id="132" name="直線コネクタ 131"/>
        <xdr:cNvCxnSpPr/>
      </xdr:nvCxnSpPr>
      <xdr:spPr>
        <a:xfrm>
          <a:off x="14782800" y="27014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34" name="テキスト ボックス 133"/>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64407</xdr:rowOff>
    </xdr:from>
    <xdr:to>
      <xdr:col>73</xdr:col>
      <xdr:colOff>180975</xdr:colOff>
      <xdr:row>15</xdr:row>
      <xdr:rowOff>129721</xdr:rowOff>
    </xdr:to>
    <xdr:cxnSp macro="">
      <xdr:nvCxnSpPr>
        <xdr:cNvPr id="135" name="直線コネクタ 134"/>
        <xdr:cNvCxnSpPr/>
      </xdr:nvCxnSpPr>
      <xdr:spPr>
        <a:xfrm>
          <a:off x="13893800" y="26361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7" name="テキスト ボックス 136"/>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42636</xdr:rowOff>
    </xdr:from>
    <xdr:to>
      <xdr:col>69</xdr:col>
      <xdr:colOff>92075</xdr:colOff>
      <xdr:row>15</xdr:row>
      <xdr:rowOff>64407</xdr:rowOff>
    </xdr:to>
    <xdr:cxnSp macro="">
      <xdr:nvCxnSpPr>
        <xdr:cNvPr id="138" name="直線コネクタ 137"/>
        <xdr:cNvCxnSpPr/>
      </xdr:nvCxnSpPr>
      <xdr:spPr>
        <a:xfrm>
          <a:off x="13004800" y="26143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40" name="テキスト ボックス 139"/>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157134</xdr:rowOff>
    </xdr:from>
    <xdr:ext cx="762000" cy="259045"/>
    <xdr:sp macro="" textlink="">
      <xdr:nvSpPr>
        <xdr:cNvPr id="142" name="テキスト ボックス 141"/>
        <xdr:cNvSpPr txBox="1"/>
      </xdr:nvSpPr>
      <xdr:spPr>
        <a:xfrm>
          <a:off x="12623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48" name="楕円 147"/>
        <xdr:cNvSpPr/>
      </xdr:nvSpPr>
      <xdr:spPr>
        <a:xfrm>
          <a:off x="164592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43741</xdr:rowOff>
    </xdr:from>
    <xdr:ext cx="762000" cy="259045"/>
    <xdr:sp macro="" textlink="">
      <xdr:nvSpPr>
        <xdr:cNvPr id="149" name="物件費該当値テキスト"/>
        <xdr:cNvSpPr txBox="1"/>
      </xdr:nvSpPr>
      <xdr:spPr>
        <a:xfrm>
          <a:off x="165989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111579</xdr:rowOff>
    </xdr:from>
    <xdr:to>
      <xdr:col>78</xdr:col>
      <xdr:colOff>120650</xdr:colOff>
      <xdr:row>16</xdr:row>
      <xdr:rowOff>41729</xdr:rowOff>
    </xdr:to>
    <xdr:sp macro="" textlink="">
      <xdr:nvSpPr>
        <xdr:cNvPr id="150" name="楕円 149"/>
        <xdr:cNvSpPr/>
      </xdr:nvSpPr>
      <xdr:spPr>
        <a:xfrm>
          <a:off x="15621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51906</xdr:rowOff>
    </xdr:from>
    <xdr:ext cx="736600" cy="259045"/>
    <xdr:sp macro="" textlink="">
      <xdr:nvSpPr>
        <xdr:cNvPr id="151" name="テキスト ボックス 150"/>
        <xdr:cNvSpPr txBox="1"/>
      </xdr:nvSpPr>
      <xdr:spPr>
        <a:xfrm>
          <a:off x="15290800" y="2452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78921</xdr:rowOff>
    </xdr:from>
    <xdr:to>
      <xdr:col>74</xdr:col>
      <xdr:colOff>31750</xdr:colOff>
      <xdr:row>16</xdr:row>
      <xdr:rowOff>9071</xdr:rowOff>
    </xdr:to>
    <xdr:sp macro="" textlink="">
      <xdr:nvSpPr>
        <xdr:cNvPr id="152" name="楕円 151"/>
        <xdr:cNvSpPr/>
      </xdr:nvSpPr>
      <xdr:spPr>
        <a:xfrm>
          <a:off x="14732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19248</xdr:rowOff>
    </xdr:from>
    <xdr:ext cx="762000" cy="259045"/>
    <xdr:sp macro="" textlink="">
      <xdr:nvSpPr>
        <xdr:cNvPr id="153" name="テキスト ボックス 152"/>
        <xdr:cNvSpPr txBox="1"/>
      </xdr:nvSpPr>
      <xdr:spPr>
        <a:xfrm>
          <a:off x="14401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13607</xdr:rowOff>
    </xdr:from>
    <xdr:to>
      <xdr:col>69</xdr:col>
      <xdr:colOff>142875</xdr:colOff>
      <xdr:row>15</xdr:row>
      <xdr:rowOff>115207</xdr:rowOff>
    </xdr:to>
    <xdr:sp macro="" textlink="">
      <xdr:nvSpPr>
        <xdr:cNvPr id="154" name="楕円 153"/>
        <xdr:cNvSpPr/>
      </xdr:nvSpPr>
      <xdr:spPr>
        <a:xfrm>
          <a:off x="13843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125384</xdr:rowOff>
    </xdr:from>
    <xdr:ext cx="762000" cy="259045"/>
    <xdr:sp macro="" textlink="">
      <xdr:nvSpPr>
        <xdr:cNvPr id="155" name="テキスト ボックス 154"/>
        <xdr:cNvSpPr txBox="1"/>
      </xdr:nvSpPr>
      <xdr:spPr>
        <a:xfrm>
          <a:off x="13512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163286</xdr:rowOff>
    </xdr:from>
    <xdr:to>
      <xdr:col>65</xdr:col>
      <xdr:colOff>53975</xdr:colOff>
      <xdr:row>15</xdr:row>
      <xdr:rowOff>93436</xdr:rowOff>
    </xdr:to>
    <xdr:sp macro="" textlink="">
      <xdr:nvSpPr>
        <xdr:cNvPr id="156" name="楕円 155"/>
        <xdr:cNvSpPr/>
      </xdr:nvSpPr>
      <xdr:spPr>
        <a:xfrm>
          <a:off x="12954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103613</xdr:rowOff>
    </xdr:from>
    <xdr:ext cx="762000" cy="259045"/>
    <xdr:sp macro="" textlink="">
      <xdr:nvSpPr>
        <xdr:cNvPr id="157" name="テキスト ボックス 156"/>
        <xdr:cNvSpPr txBox="1"/>
      </xdr:nvSpPr>
      <xdr:spPr>
        <a:xfrm>
          <a:off x="12623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扶助費は、類似団体平均値に比して、</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ポイント下回っており、対前年比で</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ポイント減少している。要因として、幼児教育・保育が無償化となり、経常経費充当一般財源が減少したためである。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9978</xdr:rowOff>
    </xdr:from>
    <xdr:to>
      <xdr:col>24</xdr:col>
      <xdr:colOff>25400</xdr:colOff>
      <xdr:row>56</xdr:row>
      <xdr:rowOff>121557</xdr:rowOff>
    </xdr:to>
    <xdr:cxnSp macro="">
      <xdr:nvCxnSpPr>
        <xdr:cNvPr id="192" name="直線コネクタ 191"/>
        <xdr:cNvCxnSpPr/>
      </xdr:nvCxnSpPr>
      <xdr:spPr>
        <a:xfrm flipV="1">
          <a:off x="3987800" y="9439728"/>
          <a:ext cx="838200" cy="28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93" name="扶助費平均値テキスト"/>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99785</xdr:rowOff>
    </xdr:from>
    <xdr:to>
      <xdr:col>19</xdr:col>
      <xdr:colOff>187325</xdr:colOff>
      <xdr:row>56</xdr:row>
      <xdr:rowOff>121557</xdr:rowOff>
    </xdr:to>
    <xdr:cxnSp macro="">
      <xdr:nvCxnSpPr>
        <xdr:cNvPr id="195" name="直線コネクタ 194"/>
        <xdr:cNvCxnSpPr/>
      </xdr:nvCxnSpPr>
      <xdr:spPr>
        <a:xfrm>
          <a:off x="3098800" y="97009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7" name="テキスト ボックス 196"/>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99785</xdr:rowOff>
    </xdr:from>
    <xdr:to>
      <xdr:col>15</xdr:col>
      <xdr:colOff>98425</xdr:colOff>
      <xdr:row>57</xdr:row>
      <xdr:rowOff>48078</xdr:rowOff>
    </xdr:to>
    <xdr:cxnSp macro="">
      <xdr:nvCxnSpPr>
        <xdr:cNvPr id="198" name="直線コネクタ 197"/>
        <xdr:cNvCxnSpPr/>
      </xdr:nvCxnSpPr>
      <xdr:spPr>
        <a:xfrm flipV="1">
          <a:off x="2209800" y="9700985"/>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200" name="テキスト ボックス 199"/>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110672</xdr:rowOff>
    </xdr:from>
    <xdr:to>
      <xdr:col>11</xdr:col>
      <xdr:colOff>9525</xdr:colOff>
      <xdr:row>57</xdr:row>
      <xdr:rowOff>48078</xdr:rowOff>
    </xdr:to>
    <xdr:cxnSp macro="">
      <xdr:nvCxnSpPr>
        <xdr:cNvPr id="201" name="直線コネクタ 200"/>
        <xdr:cNvCxnSpPr/>
      </xdr:nvCxnSpPr>
      <xdr:spPr>
        <a:xfrm>
          <a:off x="1320800" y="97118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84562</xdr:rowOff>
    </xdr:from>
    <xdr:ext cx="762000" cy="259045"/>
    <xdr:sp macro="" textlink="">
      <xdr:nvSpPr>
        <xdr:cNvPr id="203" name="テキスト ボックス 202"/>
        <xdr:cNvSpPr txBox="1"/>
      </xdr:nvSpPr>
      <xdr:spPr>
        <a:xfrm>
          <a:off x="1828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5" name="テキスト ボックス 204"/>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130628</xdr:rowOff>
    </xdr:from>
    <xdr:to>
      <xdr:col>24</xdr:col>
      <xdr:colOff>76200</xdr:colOff>
      <xdr:row>55</xdr:row>
      <xdr:rowOff>60778</xdr:rowOff>
    </xdr:to>
    <xdr:sp macro="" textlink="">
      <xdr:nvSpPr>
        <xdr:cNvPr id="211" name="楕円 210"/>
        <xdr:cNvSpPr/>
      </xdr:nvSpPr>
      <xdr:spPr>
        <a:xfrm>
          <a:off x="47752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147155</xdr:rowOff>
    </xdr:from>
    <xdr:ext cx="762000" cy="259045"/>
    <xdr:sp macro="" textlink="">
      <xdr:nvSpPr>
        <xdr:cNvPr id="212" name="扶助費該当値テキスト"/>
        <xdr:cNvSpPr txBox="1"/>
      </xdr:nvSpPr>
      <xdr:spPr>
        <a:xfrm>
          <a:off x="49149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70757</xdr:rowOff>
    </xdr:from>
    <xdr:to>
      <xdr:col>20</xdr:col>
      <xdr:colOff>38100</xdr:colOff>
      <xdr:row>57</xdr:row>
      <xdr:rowOff>907</xdr:rowOff>
    </xdr:to>
    <xdr:sp macro="" textlink="">
      <xdr:nvSpPr>
        <xdr:cNvPr id="213" name="楕円 212"/>
        <xdr:cNvSpPr/>
      </xdr:nvSpPr>
      <xdr:spPr>
        <a:xfrm>
          <a:off x="3937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157134</xdr:rowOff>
    </xdr:from>
    <xdr:ext cx="736600" cy="259045"/>
    <xdr:sp macro="" textlink="">
      <xdr:nvSpPr>
        <xdr:cNvPr id="214" name="テキスト ボックス 213"/>
        <xdr:cNvSpPr txBox="1"/>
      </xdr:nvSpPr>
      <xdr:spPr>
        <a:xfrm>
          <a:off x="3606800" y="9758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48985</xdr:rowOff>
    </xdr:from>
    <xdr:to>
      <xdr:col>15</xdr:col>
      <xdr:colOff>149225</xdr:colOff>
      <xdr:row>56</xdr:row>
      <xdr:rowOff>150585</xdr:rowOff>
    </xdr:to>
    <xdr:sp macro="" textlink="">
      <xdr:nvSpPr>
        <xdr:cNvPr id="215" name="楕円 214"/>
        <xdr:cNvSpPr/>
      </xdr:nvSpPr>
      <xdr:spPr>
        <a:xfrm>
          <a:off x="3048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216" name="テキスト ボックス 215"/>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168728</xdr:rowOff>
    </xdr:from>
    <xdr:to>
      <xdr:col>11</xdr:col>
      <xdr:colOff>60325</xdr:colOff>
      <xdr:row>57</xdr:row>
      <xdr:rowOff>98878</xdr:rowOff>
    </xdr:to>
    <xdr:sp macro="" textlink="">
      <xdr:nvSpPr>
        <xdr:cNvPr id="217" name="楕円 216"/>
        <xdr:cNvSpPr/>
      </xdr:nvSpPr>
      <xdr:spPr>
        <a:xfrm>
          <a:off x="2159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83655</xdr:rowOff>
    </xdr:from>
    <xdr:ext cx="762000" cy="259045"/>
    <xdr:sp macro="" textlink="">
      <xdr:nvSpPr>
        <xdr:cNvPr id="218" name="テキスト ボックス 217"/>
        <xdr:cNvSpPr txBox="1"/>
      </xdr:nvSpPr>
      <xdr:spPr>
        <a:xfrm>
          <a:off x="1828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219" name="楕円 218"/>
        <xdr:cNvSpPr/>
      </xdr:nvSpPr>
      <xdr:spPr>
        <a:xfrm>
          <a:off x="1270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220" name="テキスト ボックス 219"/>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その他は、類似団体平均値と比して</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に含まれる介護保険特別会計や後期高齢者医療保険特別会計などへの繰出金における経常経費充当一般財源が増となっていることから、普通会計を圧迫することがないよう、国民健康保険税や介護保険料の適正な賦課徴収に努めると共に、医療費や介護給付費を抑制すべく、集団検診の受診率の向上や介護予防などにより健康増進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127000</xdr:rowOff>
    </xdr:from>
    <xdr:to>
      <xdr:col>82</xdr:col>
      <xdr:colOff>107950</xdr:colOff>
      <xdr:row>56</xdr:row>
      <xdr:rowOff>149860</xdr:rowOff>
    </xdr:to>
    <xdr:cxnSp macro="">
      <xdr:nvCxnSpPr>
        <xdr:cNvPr id="253" name="直線コネクタ 252"/>
        <xdr:cNvCxnSpPr/>
      </xdr:nvCxnSpPr>
      <xdr:spPr>
        <a:xfrm flipV="1">
          <a:off x="15671800" y="97282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154957</xdr:rowOff>
    </xdr:from>
    <xdr:ext cx="762000" cy="259045"/>
    <xdr:sp macro="" textlink="">
      <xdr:nvSpPr>
        <xdr:cNvPr id="254" name="その他平均値テキスト"/>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111760</xdr:rowOff>
    </xdr:from>
    <xdr:to>
      <xdr:col>78</xdr:col>
      <xdr:colOff>69850</xdr:colOff>
      <xdr:row>56</xdr:row>
      <xdr:rowOff>149860</xdr:rowOff>
    </xdr:to>
    <xdr:cxnSp macro="">
      <xdr:nvCxnSpPr>
        <xdr:cNvPr id="256" name="直線コネクタ 255"/>
        <xdr:cNvCxnSpPr/>
      </xdr:nvCxnSpPr>
      <xdr:spPr>
        <a:xfrm>
          <a:off x="14782800" y="9712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8" name="テキスト ボックス 257"/>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111760</xdr:rowOff>
    </xdr:from>
    <xdr:to>
      <xdr:col>73</xdr:col>
      <xdr:colOff>180975</xdr:colOff>
      <xdr:row>56</xdr:row>
      <xdr:rowOff>149860</xdr:rowOff>
    </xdr:to>
    <xdr:cxnSp macro="">
      <xdr:nvCxnSpPr>
        <xdr:cNvPr id="259" name="直線コネクタ 258"/>
        <xdr:cNvCxnSpPr/>
      </xdr:nvCxnSpPr>
      <xdr:spPr>
        <a:xfrm flipV="1">
          <a:off x="13893800" y="9712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61" name="テキスト ボックス 260"/>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149860</xdr:rowOff>
    </xdr:from>
    <xdr:to>
      <xdr:col>69</xdr:col>
      <xdr:colOff>92075</xdr:colOff>
      <xdr:row>56</xdr:row>
      <xdr:rowOff>165100</xdr:rowOff>
    </xdr:to>
    <xdr:cxnSp macro="">
      <xdr:nvCxnSpPr>
        <xdr:cNvPr id="262" name="直線コネクタ 261"/>
        <xdr:cNvCxnSpPr/>
      </xdr:nvCxnSpPr>
      <xdr:spPr>
        <a:xfrm flipV="1">
          <a:off x="13004800" y="9751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64" name="テキスト ボックス 263"/>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6" name="テキスト ボックス 265"/>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72" name="楕円 271"/>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92727</xdr:rowOff>
    </xdr:from>
    <xdr:ext cx="762000" cy="259045"/>
    <xdr:sp macro="" textlink="">
      <xdr:nvSpPr>
        <xdr:cNvPr id="273" name="その他該当値テキスト"/>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99060</xdr:rowOff>
    </xdr:from>
    <xdr:to>
      <xdr:col>78</xdr:col>
      <xdr:colOff>120650</xdr:colOff>
      <xdr:row>57</xdr:row>
      <xdr:rowOff>29210</xdr:rowOff>
    </xdr:to>
    <xdr:sp macro="" textlink="">
      <xdr:nvSpPr>
        <xdr:cNvPr id="274" name="楕円 273"/>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75" name="テキスト ボックス 274"/>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60960</xdr:rowOff>
    </xdr:from>
    <xdr:to>
      <xdr:col>74</xdr:col>
      <xdr:colOff>31750</xdr:colOff>
      <xdr:row>56</xdr:row>
      <xdr:rowOff>162560</xdr:rowOff>
    </xdr:to>
    <xdr:sp macro="" textlink="">
      <xdr:nvSpPr>
        <xdr:cNvPr id="276" name="楕円 275"/>
        <xdr:cNvSpPr/>
      </xdr:nvSpPr>
      <xdr:spPr>
        <a:xfrm>
          <a:off x="14732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1287</xdr:rowOff>
    </xdr:from>
    <xdr:ext cx="762000" cy="259045"/>
    <xdr:sp macro="" textlink="">
      <xdr:nvSpPr>
        <xdr:cNvPr id="277" name="テキスト ボックス 276"/>
        <xdr:cNvSpPr txBox="1"/>
      </xdr:nvSpPr>
      <xdr:spPr>
        <a:xfrm>
          <a:off x="14401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99060</xdr:rowOff>
    </xdr:from>
    <xdr:to>
      <xdr:col>69</xdr:col>
      <xdr:colOff>142875</xdr:colOff>
      <xdr:row>57</xdr:row>
      <xdr:rowOff>29210</xdr:rowOff>
    </xdr:to>
    <xdr:sp macro="" textlink="">
      <xdr:nvSpPr>
        <xdr:cNvPr id="278" name="楕円 277"/>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79" name="テキスト ボックス 278"/>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80" name="楕円 279"/>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81" name="テキスト ボックス 280"/>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補助費等は、類似団体平均値と比して</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ポイント上回っているが、対前年比では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ポイント減少している。主な要因として、補助金等の見直しによる減額や事業廃止によるものである。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97282</xdr:rowOff>
    </xdr:from>
    <xdr:to>
      <xdr:col>82</xdr:col>
      <xdr:colOff>107950</xdr:colOff>
      <xdr:row>37</xdr:row>
      <xdr:rowOff>133858</xdr:rowOff>
    </xdr:to>
    <xdr:cxnSp macro="">
      <xdr:nvCxnSpPr>
        <xdr:cNvPr id="311" name="直線コネクタ 310"/>
        <xdr:cNvCxnSpPr/>
      </xdr:nvCxnSpPr>
      <xdr:spPr>
        <a:xfrm flipV="1">
          <a:off x="15671800" y="644093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65295</xdr:rowOff>
    </xdr:from>
    <xdr:ext cx="762000" cy="259045"/>
    <xdr:sp macro="" textlink="">
      <xdr:nvSpPr>
        <xdr:cNvPr id="312"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106426</xdr:rowOff>
    </xdr:from>
    <xdr:to>
      <xdr:col>78</xdr:col>
      <xdr:colOff>69850</xdr:colOff>
      <xdr:row>37</xdr:row>
      <xdr:rowOff>133858</xdr:rowOff>
    </xdr:to>
    <xdr:cxnSp macro="">
      <xdr:nvCxnSpPr>
        <xdr:cNvPr id="314" name="直線コネクタ 313"/>
        <xdr:cNvCxnSpPr/>
      </xdr:nvCxnSpPr>
      <xdr:spPr>
        <a:xfrm>
          <a:off x="14782800" y="64500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16" name="テキスト ボックス 315"/>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106426</xdr:rowOff>
    </xdr:from>
    <xdr:to>
      <xdr:col>73</xdr:col>
      <xdr:colOff>180975</xdr:colOff>
      <xdr:row>38</xdr:row>
      <xdr:rowOff>8128</xdr:rowOff>
    </xdr:to>
    <xdr:cxnSp macro="">
      <xdr:nvCxnSpPr>
        <xdr:cNvPr id="317" name="直線コネクタ 316"/>
        <xdr:cNvCxnSpPr/>
      </xdr:nvCxnSpPr>
      <xdr:spPr>
        <a:xfrm flipV="1">
          <a:off x="13893800" y="64500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19" name="テキスト ボックス 318"/>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115570</xdr:rowOff>
    </xdr:from>
    <xdr:to>
      <xdr:col>69</xdr:col>
      <xdr:colOff>92075</xdr:colOff>
      <xdr:row>38</xdr:row>
      <xdr:rowOff>8128</xdr:rowOff>
    </xdr:to>
    <xdr:cxnSp macro="">
      <xdr:nvCxnSpPr>
        <xdr:cNvPr id="320" name="直線コネクタ 319"/>
        <xdr:cNvCxnSpPr/>
      </xdr:nvCxnSpPr>
      <xdr:spPr>
        <a:xfrm>
          <a:off x="13004800" y="64592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22" name="テキスト ボックス 321"/>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24" name="テキスト ボックス 323"/>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30" name="楕円 329"/>
        <xdr:cNvSpPr/>
      </xdr:nvSpPr>
      <xdr:spPr>
        <a:xfrm>
          <a:off x="16459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18559</xdr:rowOff>
    </xdr:from>
    <xdr:ext cx="762000" cy="259045"/>
    <xdr:sp macro="" textlink="">
      <xdr:nvSpPr>
        <xdr:cNvPr id="331" name="補助費等該当値テキスト"/>
        <xdr:cNvSpPr txBox="1"/>
      </xdr:nvSpPr>
      <xdr:spPr>
        <a:xfrm>
          <a:off x="16598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83058</xdr:rowOff>
    </xdr:from>
    <xdr:to>
      <xdr:col>78</xdr:col>
      <xdr:colOff>120650</xdr:colOff>
      <xdr:row>38</xdr:row>
      <xdr:rowOff>13208</xdr:rowOff>
    </xdr:to>
    <xdr:sp macro="" textlink="">
      <xdr:nvSpPr>
        <xdr:cNvPr id="332" name="楕円 331"/>
        <xdr:cNvSpPr/>
      </xdr:nvSpPr>
      <xdr:spPr>
        <a:xfrm>
          <a:off x="15621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169435</xdr:rowOff>
    </xdr:from>
    <xdr:ext cx="736600" cy="259045"/>
    <xdr:sp macro="" textlink="">
      <xdr:nvSpPr>
        <xdr:cNvPr id="333" name="テキスト ボックス 332"/>
        <xdr:cNvSpPr txBox="1"/>
      </xdr:nvSpPr>
      <xdr:spPr>
        <a:xfrm>
          <a:off x="15290800" y="651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55626</xdr:rowOff>
    </xdr:from>
    <xdr:to>
      <xdr:col>74</xdr:col>
      <xdr:colOff>31750</xdr:colOff>
      <xdr:row>37</xdr:row>
      <xdr:rowOff>157226</xdr:rowOff>
    </xdr:to>
    <xdr:sp macro="" textlink="">
      <xdr:nvSpPr>
        <xdr:cNvPr id="334" name="楕円 333"/>
        <xdr:cNvSpPr/>
      </xdr:nvSpPr>
      <xdr:spPr>
        <a:xfrm>
          <a:off x="14732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142003</xdr:rowOff>
    </xdr:from>
    <xdr:ext cx="762000" cy="259045"/>
    <xdr:sp macro="" textlink="">
      <xdr:nvSpPr>
        <xdr:cNvPr id="335" name="テキスト ボックス 334"/>
        <xdr:cNvSpPr txBox="1"/>
      </xdr:nvSpPr>
      <xdr:spPr>
        <a:xfrm>
          <a:off x="14401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128778</xdr:rowOff>
    </xdr:from>
    <xdr:to>
      <xdr:col>69</xdr:col>
      <xdr:colOff>142875</xdr:colOff>
      <xdr:row>38</xdr:row>
      <xdr:rowOff>58928</xdr:rowOff>
    </xdr:to>
    <xdr:sp macro="" textlink="">
      <xdr:nvSpPr>
        <xdr:cNvPr id="336" name="楕円 335"/>
        <xdr:cNvSpPr/>
      </xdr:nvSpPr>
      <xdr:spPr>
        <a:xfrm>
          <a:off x="13843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43705</xdr:rowOff>
    </xdr:from>
    <xdr:ext cx="762000" cy="259045"/>
    <xdr:sp macro="" textlink="">
      <xdr:nvSpPr>
        <xdr:cNvPr id="337" name="テキスト ボックス 336"/>
        <xdr:cNvSpPr txBox="1"/>
      </xdr:nvSpPr>
      <xdr:spPr>
        <a:xfrm>
          <a:off x="13512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64770</xdr:rowOff>
    </xdr:from>
    <xdr:to>
      <xdr:col>65</xdr:col>
      <xdr:colOff>53975</xdr:colOff>
      <xdr:row>37</xdr:row>
      <xdr:rowOff>166370</xdr:rowOff>
    </xdr:to>
    <xdr:sp macro="" textlink="">
      <xdr:nvSpPr>
        <xdr:cNvPr id="338" name="楕円 337"/>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151147</xdr:rowOff>
    </xdr:from>
    <xdr:ext cx="762000" cy="259045"/>
    <xdr:sp macro="" textlink="">
      <xdr:nvSpPr>
        <xdr:cNvPr id="339" name="テキスト ボックス 338"/>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公債費は、類似団体平均値に比して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ポイント上回っており、対前年比で</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ポイント上昇した。要因として、平成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年度に行った大型の普通建設事業による元金償還が始まったためである。引き続き、元金償還額を上回る地方債発行の抑制に努める。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14605</xdr:rowOff>
    </xdr:from>
    <xdr:to>
      <xdr:col>24</xdr:col>
      <xdr:colOff>25400</xdr:colOff>
      <xdr:row>75</xdr:row>
      <xdr:rowOff>27940</xdr:rowOff>
    </xdr:to>
    <xdr:cxnSp macro="">
      <xdr:nvCxnSpPr>
        <xdr:cNvPr id="371" name="直線コネクタ 370"/>
        <xdr:cNvCxnSpPr/>
      </xdr:nvCxnSpPr>
      <xdr:spPr>
        <a:xfrm>
          <a:off x="3987800" y="1287335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161290</xdr:rowOff>
    </xdr:from>
    <xdr:to>
      <xdr:col>19</xdr:col>
      <xdr:colOff>187325</xdr:colOff>
      <xdr:row>75</xdr:row>
      <xdr:rowOff>14605</xdr:rowOff>
    </xdr:to>
    <xdr:cxnSp macro="">
      <xdr:nvCxnSpPr>
        <xdr:cNvPr id="374" name="直線コネクタ 373"/>
        <xdr:cNvCxnSpPr/>
      </xdr:nvCxnSpPr>
      <xdr:spPr>
        <a:xfrm>
          <a:off x="3098800" y="1284859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6" name="テキスト ボックス 375"/>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161290</xdr:rowOff>
    </xdr:from>
    <xdr:to>
      <xdr:col>15</xdr:col>
      <xdr:colOff>98425</xdr:colOff>
      <xdr:row>75</xdr:row>
      <xdr:rowOff>3175</xdr:rowOff>
    </xdr:to>
    <xdr:cxnSp macro="">
      <xdr:nvCxnSpPr>
        <xdr:cNvPr id="377" name="直線コネクタ 376"/>
        <xdr:cNvCxnSpPr/>
      </xdr:nvCxnSpPr>
      <xdr:spPr>
        <a:xfrm flipV="1">
          <a:off x="2209800" y="1284859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55897</xdr:rowOff>
    </xdr:from>
    <xdr:ext cx="762000" cy="259045"/>
    <xdr:sp macro="" textlink="">
      <xdr:nvSpPr>
        <xdr:cNvPr id="379" name="テキスト ボックス 378"/>
        <xdr:cNvSpPr txBox="1"/>
      </xdr:nvSpPr>
      <xdr:spPr>
        <a:xfrm>
          <a:off x="2717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3175</xdr:rowOff>
    </xdr:from>
    <xdr:to>
      <xdr:col>11</xdr:col>
      <xdr:colOff>9525</xdr:colOff>
      <xdr:row>75</xdr:row>
      <xdr:rowOff>3175</xdr:rowOff>
    </xdr:to>
    <xdr:cxnSp macro="">
      <xdr:nvCxnSpPr>
        <xdr:cNvPr id="380" name="直線コネクタ 379"/>
        <xdr:cNvCxnSpPr/>
      </xdr:nvCxnSpPr>
      <xdr:spPr>
        <a:xfrm>
          <a:off x="1320800" y="12861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4" name="テキスト ボックス 383"/>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148590</xdr:rowOff>
    </xdr:from>
    <xdr:to>
      <xdr:col>24</xdr:col>
      <xdr:colOff>76200</xdr:colOff>
      <xdr:row>75</xdr:row>
      <xdr:rowOff>78740</xdr:rowOff>
    </xdr:to>
    <xdr:sp macro="" textlink="">
      <xdr:nvSpPr>
        <xdr:cNvPr id="390" name="楕円 389"/>
        <xdr:cNvSpPr/>
      </xdr:nvSpPr>
      <xdr:spPr>
        <a:xfrm>
          <a:off x="47752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120667</xdr:rowOff>
    </xdr:from>
    <xdr:ext cx="762000" cy="259045"/>
    <xdr:sp macro="" textlink="">
      <xdr:nvSpPr>
        <xdr:cNvPr id="391" name="公債費該当値テキスト"/>
        <xdr:cNvSpPr txBox="1"/>
      </xdr:nvSpPr>
      <xdr:spPr>
        <a:xfrm>
          <a:off x="4914900" y="12807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135255</xdr:rowOff>
    </xdr:from>
    <xdr:to>
      <xdr:col>20</xdr:col>
      <xdr:colOff>38100</xdr:colOff>
      <xdr:row>75</xdr:row>
      <xdr:rowOff>65405</xdr:rowOff>
    </xdr:to>
    <xdr:sp macro="" textlink="">
      <xdr:nvSpPr>
        <xdr:cNvPr id="392" name="楕円 391"/>
        <xdr:cNvSpPr/>
      </xdr:nvSpPr>
      <xdr:spPr>
        <a:xfrm>
          <a:off x="3937000" y="128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75582</xdr:rowOff>
    </xdr:from>
    <xdr:ext cx="736600" cy="259045"/>
    <xdr:sp macro="" textlink="">
      <xdr:nvSpPr>
        <xdr:cNvPr id="393" name="テキスト ボックス 392"/>
        <xdr:cNvSpPr txBox="1"/>
      </xdr:nvSpPr>
      <xdr:spPr>
        <a:xfrm>
          <a:off x="3606800" y="12591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110490</xdr:rowOff>
    </xdr:from>
    <xdr:to>
      <xdr:col>15</xdr:col>
      <xdr:colOff>149225</xdr:colOff>
      <xdr:row>75</xdr:row>
      <xdr:rowOff>40640</xdr:rowOff>
    </xdr:to>
    <xdr:sp macro="" textlink="">
      <xdr:nvSpPr>
        <xdr:cNvPr id="394" name="楕円 393"/>
        <xdr:cNvSpPr/>
      </xdr:nvSpPr>
      <xdr:spPr>
        <a:xfrm>
          <a:off x="3048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50817</xdr:rowOff>
    </xdr:from>
    <xdr:ext cx="762000" cy="259045"/>
    <xdr:sp macro="" textlink="">
      <xdr:nvSpPr>
        <xdr:cNvPr id="395" name="テキスト ボックス 394"/>
        <xdr:cNvSpPr txBox="1"/>
      </xdr:nvSpPr>
      <xdr:spPr>
        <a:xfrm>
          <a:off x="2717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123825</xdr:rowOff>
    </xdr:from>
    <xdr:to>
      <xdr:col>11</xdr:col>
      <xdr:colOff>60325</xdr:colOff>
      <xdr:row>75</xdr:row>
      <xdr:rowOff>53975</xdr:rowOff>
    </xdr:to>
    <xdr:sp macro="" textlink="">
      <xdr:nvSpPr>
        <xdr:cNvPr id="396" name="楕円 395"/>
        <xdr:cNvSpPr/>
      </xdr:nvSpPr>
      <xdr:spPr>
        <a:xfrm>
          <a:off x="21590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64152</xdr:rowOff>
    </xdr:from>
    <xdr:ext cx="762000" cy="259045"/>
    <xdr:sp macro="" textlink="">
      <xdr:nvSpPr>
        <xdr:cNvPr id="397" name="テキスト ボックス 396"/>
        <xdr:cNvSpPr txBox="1"/>
      </xdr:nvSpPr>
      <xdr:spPr>
        <a:xfrm>
          <a:off x="1828800" y="1258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123825</xdr:rowOff>
    </xdr:from>
    <xdr:to>
      <xdr:col>6</xdr:col>
      <xdr:colOff>171450</xdr:colOff>
      <xdr:row>75</xdr:row>
      <xdr:rowOff>53975</xdr:rowOff>
    </xdr:to>
    <xdr:sp macro="" textlink="">
      <xdr:nvSpPr>
        <xdr:cNvPr id="398" name="楕円 397"/>
        <xdr:cNvSpPr/>
      </xdr:nvSpPr>
      <xdr:spPr>
        <a:xfrm>
          <a:off x="12700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64152</xdr:rowOff>
    </xdr:from>
    <xdr:ext cx="762000" cy="259045"/>
    <xdr:sp macro="" textlink="">
      <xdr:nvSpPr>
        <xdr:cNvPr id="399" name="テキスト ボックス 398"/>
        <xdr:cNvSpPr txBox="1"/>
      </xdr:nvSpPr>
      <xdr:spPr>
        <a:xfrm>
          <a:off x="939800" y="1258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公債費以外は、類似団体平均値と比して</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下回ってる。主な要因として、扶助費やその他の経常収支比率が大きく下回ったことによる。引き続き、人件費や補助費等についても、多様化する市民ニーズに対応しながら事務事業評価を行い、費用対効果を検証しながら事業精査を図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113285</xdr:rowOff>
    </xdr:from>
    <xdr:to>
      <xdr:col>82</xdr:col>
      <xdr:colOff>107950</xdr:colOff>
      <xdr:row>77</xdr:row>
      <xdr:rowOff>42418</xdr:rowOff>
    </xdr:to>
    <xdr:cxnSp macro="">
      <xdr:nvCxnSpPr>
        <xdr:cNvPr id="430" name="直線コネクタ 429"/>
        <xdr:cNvCxnSpPr/>
      </xdr:nvCxnSpPr>
      <xdr:spPr>
        <a:xfrm flipV="1">
          <a:off x="15671800" y="13143485"/>
          <a:ext cx="8382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1"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163576</xdr:rowOff>
    </xdr:from>
    <xdr:to>
      <xdr:col>78</xdr:col>
      <xdr:colOff>69850</xdr:colOff>
      <xdr:row>77</xdr:row>
      <xdr:rowOff>42418</xdr:rowOff>
    </xdr:to>
    <xdr:cxnSp macro="">
      <xdr:nvCxnSpPr>
        <xdr:cNvPr id="433" name="直線コネクタ 432"/>
        <xdr:cNvCxnSpPr/>
      </xdr:nvCxnSpPr>
      <xdr:spPr>
        <a:xfrm>
          <a:off x="14782800" y="131937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5" name="テキスト ボックス 434"/>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163576</xdr:rowOff>
    </xdr:from>
    <xdr:to>
      <xdr:col>73</xdr:col>
      <xdr:colOff>180975</xdr:colOff>
      <xdr:row>77</xdr:row>
      <xdr:rowOff>124713</xdr:rowOff>
    </xdr:to>
    <xdr:cxnSp macro="">
      <xdr:nvCxnSpPr>
        <xdr:cNvPr id="436" name="直線コネクタ 435"/>
        <xdr:cNvCxnSpPr/>
      </xdr:nvCxnSpPr>
      <xdr:spPr>
        <a:xfrm flipV="1">
          <a:off x="13893800" y="13193776"/>
          <a:ext cx="8890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8" name="テキスト ボックス 437"/>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163576</xdr:rowOff>
    </xdr:from>
    <xdr:to>
      <xdr:col>69</xdr:col>
      <xdr:colOff>92075</xdr:colOff>
      <xdr:row>77</xdr:row>
      <xdr:rowOff>124713</xdr:rowOff>
    </xdr:to>
    <xdr:cxnSp macro="">
      <xdr:nvCxnSpPr>
        <xdr:cNvPr id="439" name="直線コネクタ 438"/>
        <xdr:cNvCxnSpPr/>
      </xdr:nvCxnSpPr>
      <xdr:spPr>
        <a:xfrm>
          <a:off x="13004800" y="13193776"/>
          <a:ext cx="8890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41" name="テキスト ボックス 440"/>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46245</xdr:rowOff>
    </xdr:from>
    <xdr:ext cx="762000" cy="259045"/>
    <xdr:sp macro="" textlink="">
      <xdr:nvSpPr>
        <xdr:cNvPr id="443" name="テキスト ボックス 442"/>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49" name="楕円 448"/>
        <xdr:cNvSpPr/>
      </xdr:nvSpPr>
      <xdr:spPr>
        <a:xfrm>
          <a:off x="164592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79011</xdr:rowOff>
    </xdr:from>
    <xdr:ext cx="762000" cy="259045"/>
    <xdr:sp macro="" textlink="">
      <xdr:nvSpPr>
        <xdr:cNvPr id="450" name="公債費以外該当値テキスト"/>
        <xdr:cNvSpPr txBox="1"/>
      </xdr:nvSpPr>
      <xdr:spPr>
        <a:xfrm>
          <a:off x="16598900" y="1293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163068</xdr:rowOff>
    </xdr:from>
    <xdr:to>
      <xdr:col>78</xdr:col>
      <xdr:colOff>120650</xdr:colOff>
      <xdr:row>77</xdr:row>
      <xdr:rowOff>93218</xdr:rowOff>
    </xdr:to>
    <xdr:sp macro="" textlink="">
      <xdr:nvSpPr>
        <xdr:cNvPr id="451" name="楕円 450"/>
        <xdr:cNvSpPr/>
      </xdr:nvSpPr>
      <xdr:spPr>
        <a:xfrm>
          <a:off x="15621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77995</xdr:rowOff>
    </xdr:from>
    <xdr:ext cx="736600" cy="259045"/>
    <xdr:sp macro="" textlink="">
      <xdr:nvSpPr>
        <xdr:cNvPr id="452" name="テキスト ボックス 451"/>
        <xdr:cNvSpPr txBox="1"/>
      </xdr:nvSpPr>
      <xdr:spPr>
        <a:xfrm>
          <a:off x="15290800" y="13279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112776</xdr:rowOff>
    </xdr:from>
    <xdr:to>
      <xdr:col>74</xdr:col>
      <xdr:colOff>31750</xdr:colOff>
      <xdr:row>77</xdr:row>
      <xdr:rowOff>42926</xdr:rowOff>
    </xdr:to>
    <xdr:sp macro="" textlink="">
      <xdr:nvSpPr>
        <xdr:cNvPr id="453" name="楕円 452"/>
        <xdr:cNvSpPr/>
      </xdr:nvSpPr>
      <xdr:spPr>
        <a:xfrm>
          <a:off x="14732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27703</xdr:rowOff>
    </xdr:from>
    <xdr:ext cx="762000" cy="259045"/>
    <xdr:sp macro="" textlink="">
      <xdr:nvSpPr>
        <xdr:cNvPr id="454" name="テキスト ボックス 453"/>
        <xdr:cNvSpPr txBox="1"/>
      </xdr:nvSpPr>
      <xdr:spPr>
        <a:xfrm>
          <a:off x="14401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73913</xdr:rowOff>
    </xdr:from>
    <xdr:to>
      <xdr:col>69</xdr:col>
      <xdr:colOff>142875</xdr:colOff>
      <xdr:row>78</xdr:row>
      <xdr:rowOff>4063</xdr:rowOff>
    </xdr:to>
    <xdr:sp macro="" textlink="">
      <xdr:nvSpPr>
        <xdr:cNvPr id="455" name="楕円 454"/>
        <xdr:cNvSpPr/>
      </xdr:nvSpPr>
      <xdr:spPr>
        <a:xfrm>
          <a:off x="13843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160290</xdr:rowOff>
    </xdr:from>
    <xdr:ext cx="762000" cy="259045"/>
    <xdr:sp macro="" textlink="">
      <xdr:nvSpPr>
        <xdr:cNvPr id="456" name="テキスト ボックス 455"/>
        <xdr:cNvSpPr txBox="1"/>
      </xdr:nvSpPr>
      <xdr:spPr>
        <a:xfrm>
          <a:off x="13512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112776</xdr:rowOff>
    </xdr:from>
    <xdr:to>
      <xdr:col>65</xdr:col>
      <xdr:colOff>53975</xdr:colOff>
      <xdr:row>77</xdr:row>
      <xdr:rowOff>42926</xdr:rowOff>
    </xdr:to>
    <xdr:sp macro="" textlink="">
      <xdr:nvSpPr>
        <xdr:cNvPr id="457" name="楕円 456"/>
        <xdr:cNvSpPr/>
      </xdr:nvSpPr>
      <xdr:spPr>
        <a:xfrm>
          <a:off x="12954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27703</xdr:rowOff>
    </xdr:from>
    <xdr:ext cx="762000" cy="259045"/>
    <xdr:sp macro="" textlink="">
      <xdr:nvSpPr>
        <xdr:cNvPr id="458" name="テキスト ボックス 457"/>
        <xdr:cNvSpPr txBox="1"/>
      </xdr:nvSpPr>
      <xdr:spPr>
        <a:xfrm>
          <a:off x="12623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鹿児島県西之表市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32995</xdr:rowOff>
    </xdr:from>
    <xdr:to>
      <xdr:col>29</xdr:col>
      <xdr:colOff>127000</xdr:colOff>
      <xdr:row>15</xdr:row>
      <xdr:rowOff>102235</xdr:rowOff>
    </xdr:to>
    <xdr:cxnSp macro="">
      <xdr:nvCxnSpPr>
        <xdr:cNvPr id="50" name="直線コネクタ 49"/>
        <xdr:cNvCxnSpPr/>
      </xdr:nvCxnSpPr>
      <xdr:spPr bwMode="auto">
        <a:xfrm flipV="1">
          <a:off x="5003800" y="2652370"/>
          <a:ext cx="647700" cy="69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85463</xdr:rowOff>
    </xdr:from>
    <xdr:ext cx="762000" cy="259045"/>
    <xdr:sp macro="" textlink="">
      <xdr:nvSpPr>
        <xdr:cNvPr id="51" name="人口1人当たり決算額の推移平均値テキスト130"/>
        <xdr:cNvSpPr txBox="1"/>
      </xdr:nvSpPr>
      <xdr:spPr>
        <a:xfrm>
          <a:off x="5740400" y="2876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102235</xdr:rowOff>
    </xdr:from>
    <xdr:to>
      <xdr:col>26</xdr:col>
      <xdr:colOff>50800</xdr:colOff>
      <xdr:row>15</xdr:row>
      <xdr:rowOff>137643</xdr:rowOff>
    </xdr:to>
    <xdr:cxnSp macro="">
      <xdr:nvCxnSpPr>
        <xdr:cNvPr id="53" name="直線コネクタ 52"/>
        <xdr:cNvCxnSpPr/>
      </xdr:nvCxnSpPr>
      <xdr:spPr bwMode="auto">
        <a:xfrm flipV="1">
          <a:off x="4305300" y="2721610"/>
          <a:ext cx="698500" cy="35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48734</xdr:rowOff>
    </xdr:from>
    <xdr:ext cx="736600" cy="259045"/>
    <xdr:sp macro="" textlink="">
      <xdr:nvSpPr>
        <xdr:cNvPr id="55" name="テキスト ボックス 54"/>
        <xdr:cNvSpPr txBox="1"/>
      </xdr:nvSpPr>
      <xdr:spPr>
        <a:xfrm>
          <a:off x="4622800" y="301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137643</xdr:rowOff>
    </xdr:from>
    <xdr:to>
      <xdr:col>22</xdr:col>
      <xdr:colOff>114300</xdr:colOff>
      <xdr:row>16</xdr:row>
      <xdr:rowOff>20409</xdr:rowOff>
    </xdr:to>
    <xdr:cxnSp macro="">
      <xdr:nvCxnSpPr>
        <xdr:cNvPr id="56" name="直線コネクタ 55"/>
        <xdr:cNvCxnSpPr/>
      </xdr:nvCxnSpPr>
      <xdr:spPr bwMode="auto">
        <a:xfrm flipV="1">
          <a:off x="3606800" y="2757018"/>
          <a:ext cx="698500" cy="54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62806</xdr:rowOff>
    </xdr:from>
    <xdr:ext cx="762000" cy="259045"/>
    <xdr:sp macro="" textlink="">
      <xdr:nvSpPr>
        <xdr:cNvPr id="58" name="テキスト ボックス 57"/>
        <xdr:cNvSpPr txBox="1"/>
      </xdr:nvSpPr>
      <xdr:spPr>
        <a:xfrm>
          <a:off x="3924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20409</xdr:rowOff>
    </xdr:from>
    <xdr:to>
      <xdr:col>18</xdr:col>
      <xdr:colOff>177800</xdr:colOff>
      <xdr:row>16</xdr:row>
      <xdr:rowOff>38252</xdr:rowOff>
    </xdr:to>
    <xdr:cxnSp macro="">
      <xdr:nvCxnSpPr>
        <xdr:cNvPr id="59" name="直線コネクタ 58"/>
        <xdr:cNvCxnSpPr/>
      </xdr:nvCxnSpPr>
      <xdr:spPr bwMode="auto">
        <a:xfrm flipV="1">
          <a:off x="2908300" y="2811234"/>
          <a:ext cx="698500" cy="17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88917</xdr:rowOff>
    </xdr:from>
    <xdr:ext cx="762000" cy="259045"/>
    <xdr:sp macro="" textlink="">
      <xdr:nvSpPr>
        <xdr:cNvPr id="61" name="テキスト ボックス 60"/>
        <xdr:cNvSpPr txBox="1"/>
      </xdr:nvSpPr>
      <xdr:spPr>
        <a:xfrm>
          <a:off x="32258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97388</xdr:rowOff>
    </xdr:from>
    <xdr:ext cx="762000" cy="259045"/>
    <xdr:sp macro="" textlink="">
      <xdr:nvSpPr>
        <xdr:cNvPr id="63" name="テキスト ボックス 62"/>
        <xdr:cNvSpPr txBox="1"/>
      </xdr:nvSpPr>
      <xdr:spPr>
        <a:xfrm>
          <a:off x="2527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153645</xdr:rowOff>
    </xdr:from>
    <xdr:to>
      <xdr:col>29</xdr:col>
      <xdr:colOff>177800</xdr:colOff>
      <xdr:row>15</xdr:row>
      <xdr:rowOff>83795</xdr:rowOff>
    </xdr:to>
    <xdr:sp macro="" textlink="">
      <xdr:nvSpPr>
        <xdr:cNvPr id="69" name="楕円 68"/>
        <xdr:cNvSpPr/>
      </xdr:nvSpPr>
      <xdr:spPr bwMode="auto">
        <a:xfrm>
          <a:off x="5600700" y="2601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170172</xdr:rowOff>
    </xdr:from>
    <xdr:ext cx="762000" cy="259045"/>
    <xdr:sp macro="" textlink="">
      <xdr:nvSpPr>
        <xdr:cNvPr id="70" name="人口1人当たり決算額の推移該当値テキスト130"/>
        <xdr:cNvSpPr txBox="1"/>
      </xdr:nvSpPr>
      <xdr:spPr>
        <a:xfrm>
          <a:off x="5740400" y="244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51435</xdr:rowOff>
    </xdr:from>
    <xdr:to>
      <xdr:col>26</xdr:col>
      <xdr:colOff>101600</xdr:colOff>
      <xdr:row>15</xdr:row>
      <xdr:rowOff>153035</xdr:rowOff>
    </xdr:to>
    <xdr:sp macro="" textlink="">
      <xdr:nvSpPr>
        <xdr:cNvPr id="71" name="楕円 70"/>
        <xdr:cNvSpPr/>
      </xdr:nvSpPr>
      <xdr:spPr bwMode="auto">
        <a:xfrm>
          <a:off x="4953000" y="2670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163212</xdr:rowOff>
    </xdr:from>
    <xdr:ext cx="736600" cy="259045"/>
    <xdr:sp macro="" textlink="">
      <xdr:nvSpPr>
        <xdr:cNvPr id="72" name="テキスト ボックス 71"/>
        <xdr:cNvSpPr txBox="1"/>
      </xdr:nvSpPr>
      <xdr:spPr>
        <a:xfrm>
          <a:off x="4622800" y="2439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86843</xdr:rowOff>
    </xdr:from>
    <xdr:to>
      <xdr:col>22</xdr:col>
      <xdr:colOff>165100</xdr:colOff>
      <xdr:row>16</xdr:row>
      <xdr:rowOff>16993</xdr:rowOff>
    </xdr:to>
    <xdr:sp macro="" textlink="">
      <xdr:nvSpPr>
        <xdr:cNvPr id="73" name="楕円 72"/>
        <xdr:cNvSpPr/>
      </xdr:nvSpPr>
      <xdr:spPr bwMode="auto">
        <a:xfrm>
          <a:off x="4254500" y="2706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27170</xdr:rowOff>
    </xdr:from>
    <xdr:ext cx="762000" cy="259045"/>
    <xdr:sp macro="" textlink="">
      <xdr:nvSpPr>
        <xdr:cNvPr id="74" name="テキスト ボックス 73"/>
        <xdr:cNvSpPr txBox="1"/>
      </xdr:nvSpPr>
      <xdr:spPr>
        <a:xfrm>
          <a:off x="3924300" y="247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141059</xdr:rowOff>
    </xdr:from>
    <xdr:to>
      <xdr:col>19</xdr:col>
      <xdr:colOff>38100</xdr:colOff>
      <xdr:row>16</xdr:row>
      <xdr:rowOff>71209</xdr:rowOff>
    </xdr:to>
    <xdr:sp macro="" textlink="">
      <xdr:nvSpPr>
        <xdr:cNvPr id="75" name="楕円 74"/>
        <xdr:cNvSpPr/>
      </xdr:nvSpPr>
      <xdr:spPr bwMode="auto">
        <a:xfrm>
          <a:off x="3556000" y="2760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81386</xdr:rowOff>
    </xdr:from>
    <xdr:ext cx="762000" cy="259045"/>
    <xdr:sp macro="" textlink="">
      <xdr:nvSpPr>
        <xdr:cNvPr id="76" name="テキスト ボックス 75"/>
        <xdr:cNvSpPr txBox="1"/>
      </xdr:nvSpPr>
      <xdr:spPr>
        <a:xfrm>
          <a:off x="3225800" y="252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158902</xdr:rowOff>
    </xdr:from>
    <xdr:to>
      <xdr:col>15</xdr:col>
      <xdr:colOff>101600</xdr:colOff>
      <xdr:row>16</xdr:row>
      <xdr:rowOff>89052</xdr:rowOff>
    </xdr:to>
    <xdr:sp macro="" textlink="">
      <xdr:nvSpPr>
        <xdr:cNvPr id="77" name="楕円 76"/>
        <xdr:cNvSpPr/>
      </xdr:nvSpPr>
      <xdr:spPr bwMode="auto">
        <a:xfrm>
          <a:off x="2857500" y="2778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99229</xdr:rowOff>
    </xdr:from>
    <xdr:ext cx="762000" cy="259045"/>
    <xdr:sp macro="" textlink="">
      <xdr:nvSpPr>
        <xdr:cNvPr id="78" name="テキスト ボックス 77"/>
        <xdr:cNvSpPr txBox="1"/>
      </xdr:nvSpPr>
      <xdr:spPr>
        <a:xfrm>
          <a:off x="2527300" y="2547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303605</xdr:rowOff>
    </xdr:from>
    <xdr:to>
      <xdr:col>29</xdr:col>
      <xdr:colOff>127000</xdr:colOff>
      <xdr:row>37</xdr:row>
      <xdr:rowOff>310257</xdr:rowOff>
    </xdr:to>
    <xdr:cxnSp macro="">
      <xdr:nvCxnSpPr>
        <xdr:cNvPr id="112" name="直線コネクタ 111"/>
        <xdr:cNvCxnSpPr/>
      </xdr:nvCxnSpPr>
      <xdr:spPr bwMode="auto">
        <a:xfrm flipV="1">
          <a:off x="5003800" y="7428305"/>
          <a:ext cx="647700" cy="6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288382</xdr:rowOff>
    </xdr:from>
    <xdr:ext cx="762000" cy="259045"/>
    <xdr:sp macro="" textlink="">
      <xdr:nvSpPr>
        <xdr:cNvPr id="113" name="人口1人当たり決算額の推移平均値テキスト445"/>
        <xdr:cNvSpPr txBox="1"/>
      </xdr:nvSpPr>
      <xdr:spPr>
        <a:xfrm>
          <a:off x="5740400" y="74130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310257</xdr:rowOff>
    </xdr:from>
    <xdr:to>
      <xdr:col>26</xdr:col>
      <xdr:colOff>50800</xdr:colOff>
      <xdr:row>37</xdr:row>
      <xdr:rowOff>323878</xdr:rowOff>
    </xdr:to>
    <xdr:cxnSp macro="">
      <xdr:nvCxnSpPr>
        <xdr:cNvPr id="115" name="直線コネクタ 114"/>
        <xdr:cNvCxnSpPr/>
      </xdr:nvCxnSpPr>
      <xdr:spPr bwMode="auto">
        <a:xfrm flipV="1">
          <a:off x="4305300" y="7434957"/>
          <a:ext cx="698500" cy="13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26328</xdr:rowOff>
    </xdr:from>
    <xdr:ext cx="736600" cy="259045"/>
    <xdr:sp macro="" textlink="">
      <xdr:nvSpPr>
        <xdr:cNvPr id="117" name="テキスト ボックス 116"/>
        <xdr:cNvSpPr txBox="1"/>
      </xdr:nvSpPr>
      <xdr:spPr>
        <a:xfrm>
          <a:off x="4622800" y="7493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323878</xdr:rowOff>
    </xdr:from>
    <xdr:to>
      <xdr:col>22</xdr:col>
      <xdr:colOff>114300</xdr:colOff>
      <xdr:row>37</xdr:row>
      <xdr:rowOff>324777</xdr:rowOff>
    </xdr:to>
    <xdr:cxnSp macro="">
      <xdr:nvCxnSpPr>
        <xdr:cNvPr id="118" name="直線コネクタ 117"/>
        <xdr:cNvCxnSpPr/>
      </xdr:nvCxnSpPr>
      <xdr:spPr bwMode="auto">
        <a:xfrm flipV="1">
          <a:off x="3606800" y="7448578"/>
          <a:ext cx="698500" cy="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22628</xdr:rowOff>
    </xdr:from>
    <xdr:ext cx="762000" cy="259045"/>
    <xdr:sp macro="" textlink="">
      <xdr:nvSpPr>
        <xdr:cNvPr id="120" name="テキスト ボックス 119"/>
        <xdr:cNvSpPr txBox="1"/>
      </xdr:nvSpPr>
      <xdr:spPr>
        <a:xfrm>
          <a:off x="39243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321980</xdr:rowOff>
    </xdr:from>
    <xdr:to>
      <xdr:col>18</xdr:col>
      <xdr:colOff>177800</xdr:colOff>
      <xdr:row>37</xdr:row>
      <xdr:rowOff>324777</xdr:rowOff>
    </xdr:to>
    <xdr:cxnSp macro="">
      <xdr:nvCxnSpPr>
        <xdr:cNvPr id="121" name="直線コネクタ 120"/>
        <xdr:cNvCxnSpPr/>
      </xdr:nvCxnSpPr>
      <xdr:spPr bwMode="auto">
        <a:xfrm>
          <a:off x="2908300" y="7446680"/>
          <a:ext cx="698500" cy="2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22419</xdr:rowOff>
    </xdr:from>
    <xdr:ext cx="762000" cy="259045"/>
    <xdr:sp macro="" textlink="">
      <xdr:nvSpPr>
        <xdr:cNvPr id="123" name="テキスト ボックス 122"/>
        <xdr:cNvSpPr txBox="1"/>
      </xdr:nvSpPr>
      <xdr:spPr>
        <a:xfrm>
          <a:off x="32258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21024</xdr:rowOff>
    </xdr:from>
    <xdr:ext cx="762000" cy="259045"/>
    <xdr:sp macro="" textlink="">
      <xdr:nvSpPr>
        <xdr:cNvPr id="125" name="テキスト ボックス 124"/>
        <xdr:cNvSpPr txBox="1"/>
      </xdr:nvSpPr>
      <xdr:spPr>
        <a:xfrm>
          <a:off x="2527300" y="748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252805</xdr:rowOff>
    </xdr:from>
    <xdr:to>
      <xdr:col>29</xdr:col>
      <xdr:colOff>177800</xdr:colOff>
      <xdr:row>38</xdr:row>
      <xdr:rowOff>11505</xdr:rowOff>
    </xdr:to>
    <xdr:sp macro="" textlink="">
      <xdr:nvSpPr>
        <xdr:cNvPr id="131" name="楕円 130"/>
        <xdr:cNvSpPr/>
      </xdr:nvSpPr>
      <xdr:spPr bwMode="auto">
        <a:xfrm>
          <a:off x="5600700" y="7377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97882</xdr:rowOff>
    </xdr:from>
    <xdr:ext cx="762000" cy="259045"/>
    <xdr:sp macro="" textlink="">
      <xdr:nvSpPr>
        <xdr:cNvPr id="132" name="人口1人当たり決算額の推移該当値テキスト445"/>
        <xdr:cNvSpPr txBox="1"/>
      </xdr:nvSpPr>
      <xdr:spPr>
        <a:xfrm>
          <a:off x="5740400" y="722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259457</xdr:rowOff>
    </xdr:from>
    <xdr:to>
      <xdr:col>26</xdr:col>
      <xdr:colOff>101600</xdr:colOff>
      <xdr:row>38</xdr:row>
      <xdr:rowOff>18157</xdr:rowOff>
    </xdr:to>
    <xdr:sp macro="" textlink="">
      <xdr:nvSpPr>
        <xdr:cNvPr id="133" name="楕円 132"/>
        <xdr:cNvSpPr/>
      </xdr:nvSpPr>
      <xdr:spPr bwMode="auto">
        <a:xfrm>
          <a:off x="4953000" y="7384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28334</xdr:rowOff>
    </xdr:from>
    <xdr:ext cx="736600" cy="259045"/>
    <xdr:sp macro="" textlink="">
      <xdr:nvSpPr>
        <xdr:cNvPr id="134" name="テキスト ボックス 133"/>
        <xdr:cNvSpPr txBox="1"/>
      </xdr:nvSpPr>
      <xdr:spPr>
        <a:xfrm>
          <a:off x="4622800" y="7153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273078</xdr:rowOff>
    </xdr:from>
    <xdr:to>
      <xdr:col>22</xdr:col>
      <xdr:colOff>165100</xdr:colOff>
      <xdr:row>38</xdr:row>
      <xdr:rowOff>31778</xdr:rowOff>
    </xdr:to>
    <xdr:sp macro="" textlink="">
      <xdr:nvSpPr>
        <xdr:cNvPr id="135" name="楕円 134"/>
        <xdr:cNvSpPr/>
      </xdr:nvSpPr>
      <xdr:spPr bwMode="auto">
        <a:xfrm>
          <a:off x="4254500" y="7397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41955</xdr:rowOff>
    </xdr:from>
    <xdr:ext cx="762000" cy="259045"/>
    <xdr:sp macro="" textlink="">
      <xdr:nvSpPr>
        <xdr:cNvPr id="136" name="テキスト ボックス 135"/>
        <xdr:cNvSpPr txBox="1"/>
      </xdr:nvSpPr>
      <xdr:spPr>
        <a:xfrm>
          <a:off x="3924300" y="716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273977</xdr:rowOff>
    </xdr:from>
    <xdr:to>
      <xdr:col>19</xdr:col>
      <xdr:colOff>38100</xdr:colOff>
      <xdr:row>38</xdr:row>
      <xdr:rowOff>32677</xdr:rowOff>
    </xdr:to>
    <xdr:sp macro="" textlink="">
      <xdr:nvSpPr>
        <xdr:cNvPr id="137" name="楕円 136"/>
        <xdr:cNvSpPr/>
      </xdr:nvSpPr>
      <xdr:spPr bwMode="auto">
        <a:xfrm>
          <a:off x="3556000" y="7398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42854</xdr:rowOff>
    </xdr:from>
    <xdr:ext cx="762000" cy="259045"/>
    <xdr:sp macro="" textlink="">
      <xdr:nvSpPr>
        <xdr:cNvPr id="138" name="テキスト ボックス 137"/>
        <xdr:cNvSpPr txBox="1"/>
      </xdr:nvSpPr>
      <xdr:spPr>
        <a:xfrm>
          <a:off x="3225800" y="716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271180</xdr:rowOff>
    </xdr:from>
    <xdr:to>
      <xdr:col>15</xdr:col>
      <xdr:colOff>101600</xdr:colOff>
      <xdr:row>38</xdr:row>
      <xdr:rowOff>29880</xdr:rowOff>
    </xdr:to>
    <xdr:sp macro="" textlink="">
      <xdr:nvSpPr>
        <xdr:cNvPr id="139" name="楕円 138"/>
        <xdr:cNvSpPr/>
      </xdr:nvSpPr>
      <xdr:spPr bwMode="auto">
        <a:xfrm>
          <a:off x="2857500" y="7395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40057</xdr:rowOff>
    </xdr:from>
    <xdr:ext cx="762000" cy="259045"/>
    <xdr:sp macro="" textlink="">
      <xdr:nvSpPr>
        <xdr:cNvPr id="140" name="テキスト ボックス 139"/>
        <xdr:cNvSpPr txBox="1"/>
      </xdr:nvSpPr>
      <xdr:spPr>
        <a:xfrm>
          <a:off x="2527300" y="716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鹿児島県西之表市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15,176
15,093
205.66
10,635,448
10,525,127
103,086
5,762,571
10,173,480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36667</xdr:rowOff>
    </xdr:from>
    <xdr:to>
      <xdr:col>24</xdr:col>
      <xdr:colOff>63500</xdr:colOff>
      <xdr:row>35</xdr:row>
      <xdr:rowOff>92576</xdr:rowOff>
    </xdr:to>
    <xdr:cxnSp macro="">
      <xdr:nvCxnSpPr>
        <xdr:cNvPr id="63" name="直線コネクタ 62"/>
        <xdr:cNvCxnSpPr/>
      </xdr:nvCxnSpPr>
      <xdr:spPr>
        <a:xfrm flipV="1">
          <a:off x="3797300" y="6037417"/>
          <a:ext cx="838200" cy="5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52490</xdr:rowOff>
    </xdr:from>
    <xdr:ext cx="534377" cy="259045"/>
    <xdr:sp macro="" textlink="">
      <xdr:nvSpPr>
        <xdr:cNvPr id="64" name="人件費平均値テキスト"/>
        <xdr:cNvSpPr txBox="1"/>
      </xdr:nvSpPr>
      <xdr:spPr>
        <a:xfrm>
          <a:off x="4686300" y="605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73776</xdr:rowOff>
    </xdr:from>
    <xdr:to>
      <xdr:col>19</xdr:col>
      <xdr:colOff>177800</xdr:colOff>
      <xdr:row>35</xdr:row>
      <xdr:rowOff>92576</xdr:rowOff>
    </xdr:to>
    <xdr:cxnSp macro="">
      <xdr:nvCxnSpPr>
        <xdr:cNvPr id="66" name="直線コネクタ 65"/>
        <xdr:cNvCxnSpPr/>
      </xdr:nvCxnSpPr>
      <xdr:spPr>
        <a:xfrm>
          <a:off x="2908300" y="6074526"/>
          <a:ext cx="889000" cy="18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168956</xdr:rowOff>
    </xdr:from>
    <xdr:ext cx="534377" cy="259045"/>
    <xdr:sp macro="" textlink="">
      <xdr:nvSpPr>
        <xdr:cNvPr id="68" name="テキスト ボックス 67"/>
        <xdr:cNvSpPr txBox="1"/>
      </xdr:nvSpPr>
      <xdr:spPr>
        <a:xfrm>
          <a:off x="3530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73776</xdr:rowOff>
    </xdr:from>
    <xdr:to>
      <xdr:col>15</xdr:col>
      <xdr:colOff>50800</xdr:colOff>
      <xdr:row>35</xdr:row>
      <xdr:rowOff>93142</xdr:rowOff>
    </xdr:to>
    <xdr:cxnSp macro="">
      <xdr:nvCxnSpPr>
        <xdr:cNvPr id="69" name="直線コネクタ 68"/>
        <xdr:cNvCxnSpPr/>
      </xdr:nvCxnSpPr>
      <xdr:spPr>
        <a:xfrm flipV="1">
          <a:off x="2019300" y="6074526"/>
          <a:ext cx="889000" cy="1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6955</xdr:rowOff>
    </xdr:from>
    <xdr:ext cx="534377" cy="259045"/>
    <xdr:sp macro="" textlink="">
      <xdr:nvSpPr>
        <xdr:cNvPr id="71" name="テキスト ボックス 70"/>
        <xdr:cNvSpPr txBox="1"/>
      </xdr:nvSpPr>
      <xdr:spPr>
        <a:xfrm>
          <a:off x="2641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93142</xdr:rowOff>
    </xdr:from>
    <xdr:to>
      <xdr:col>10</xdr:col>
      <xdr:colOff>114300</xdr:colOff>
      <xdr:row>35</xdr:row>
      <xdr:rowOff>122882</xdr:rowOff>
    </xdr:to>
    <xdr:cxnSp macro="">
      <xdr:nvCxnSpPr>
        <xdr:cNvPr id="72" name="直線コネクタ 71"/>
        <xdr:cNvCxnSpPr/>
      </xdr:nvCxnSpPr>
      <xdr:spPr>
        <a:xfrm flipV="1">
          <a:off x="1130300" y="6093892"/>
          <a:ext cx="889000" cy="2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14923</xdr:rowOff>
    </xdr:from>
    <xdr:ext cx="534377" cy="259045"/>
    <xdr:sp macro="" textlink="">
      <xdr:nvSpPr>
        <xdr:cNvPr id="74" name="テキスト ボックス 73"/>
        <xdr:cNvSpPr txBox="1"/>
      </xdr:nvSpPr>
      <xdr:spPr>
        <a:xfrm>
          <a:off x="1752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17492</xdr:rowOff>
    </xdr:from>
    <xdr:ext cx="534377" cy="259045"/>
    <xdr:sp macro="" textlink="">
      <xdr:nvSpPr>
        <xdr:cNvPr id="76" name="テキスト ボックス 75"/>
        <xdr:cNvSpPr txBox="1"/>
      </xdr:nvSpPr>
      <xdr:spPr>
        <a:xfrm>
          <a:off x="863111" y="61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157317</xdr:rowOff>
    </xdr:from>
    <xdr:to>
      <xdr:col>24</xdr:col>
      <xdr:colOff>114300</xdr:colOff>
      <xdr:row>35</xdr:row>
      <xdr:rowOff>87467</xdr:rowOff>
    </xdr:to>
    <xdr:sp macro="" textlink="">
      <xdr:nvSpPr>
        <xdr:cNvPr id="82" name="楕円 81"/>
        <xdr:cNvSpPr/>
      </xdr:nvSpPr>
      <xdr:spPr>
        <a:xfrm>
          <a:off x="4584700" y="598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8744</xdr:rowOff>
    </xdr:from>
    <xdr:ext cx="534377" cy="259045"/>
    <xdr:sp macro="" textlink="">
      <xdr:nvSpPr>
        <xdr:cNvPr id="83" name="人件費該当値テキスト"/>
        <xdr:cNvSpPr txBox="1"/>
      </xdr:nvSpPr>
      <xdr:spPr>
        <a:xfrm>
          <a:off x="4686300" y="583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41776</xdr:rowOff>
    </xdr:from>
    <xdr:to>
      <xdr:col>20</xdr:col>
      <xdr:colOff>38100</xdr:colOff>
      <xdr:row>35</xdr:row>
      <xdr:rowOff>143376</xdr:rowOff>
    </xdr:to>
    <xdr:sp macro="" textlink="">
      <xdr:nvSpPr>
        <xdr:cNvPr id="84" name="楕円 83"/>
        <xdr:cNvSpPr/>
      </xdr:nvSpPr>
      <xdr:spPr>
        <a:xfrm>
          <a:off x="3746500" y="604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159903</xdr:rowOff>
    </xdr:from>
    <xdr:ext cx="534377" cy="259045"/>
    <xdr:sp macro="" textlink="">
      <xdr:nvSpPr>
        <xdr:cNvPr id="85" name="テキスト ボックス 84"/>
        <xdr:cNvSpPr txBox="1"/>
      </xdr:nvSpPr>
      <xdr:spPr>
        <a:xfrm>
          <a:off x="3530111" y="581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22976</xdr:rowOff>
    </xdr:from>
    <xdr:to>
      <xdr:col>15</xdr:col>
      <xdr:colOff>101600</xdr:colOff>
      <xdr:row>35</xdr:row>
      <xdr:rowOff>124576</xdr:rowOff>
    </xdr:to>
    <xdr:sp macro="" textlink="">
      <xdr:nvSpPr>
        <xdr:cNvPr id="86" name="楕円 85"/>
        <xdr:cNvSpPr/>
      </xdr:nvSpPr>
      <xdr:spPr>
        <a:xfrm>
          <a:off x="2857500" y="602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141103</xdr:rowOff>
    </xdr:from>
    <xdr:ext cx="534377" cy="259045"/>
    <xdr:sp macro="" textlink="">
      <xdr:nvSpPr>
        <xdr:cNvPr id="87" name="テキスト ボックス 86"/>
        <xdr:cNvSpPr txBox="1"/>
      </xdr:nvSpPr>
      <xdr:spPr>
        <a:xfrm>
          <a:off x="2641111" y="579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42342</xdr:rowOff>
    </xdr:from>
    <xdr:to>
      <xdr:col>10</xdr:col>
      <xdr:colOff>165100</xdr:colOff>
      <xdr:row>35</xdr:row>
      <xdr:rowOff>143942</xdr:rowOff>
    </xdr:to>
    <xdr:sp macro="" textlink="">
      <xdr:nvSpPr>
        <xdr:cNvPr id="88" name="楕円 87"/>
        <xdr:cNvSpPr/>
      </xdr:nvSpPr>
      <xdr:spPr>
        <a:xfrm>
          <a:off x="1968500" y="604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160469</xdr:rowOff>
    </xdr:from>
    <xdr:ext cx="534377" cy="259045"/>
    <xdr:sp macro="" textlink="">
      <xdr:nvSpPr>
        <xdr:cNvPr id="89" name="テキスト ボックス 88"/>
        <xdr:cNvSpPr txBox="1"/>
      </xdr:nvSpPr>
      <xdr:spPr>
        <a:xfrm>
          <a:off x="1752111" y="581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72082</xdr:rowOff>
    </xdr:from>
    <xdr:to>
      <xdr:col>6</xdr:col>
      <xdr:colOff>38100</xdr:colOff>
      <xdr:row>36</xdr:row>
      <xdr:rowOff>2232</xdr:rowOff>
    </xdr:to>
    <xdr:sp macro="" textlink="">
      <xdr:nvSpPr>
        <xdr:cNvPr id="90" name="楕円 89"/>
        <xdr:cNvSpPr/>
      </xdr:nvSpPr>
      <xdr:spPr>
        <a:xfrm>
          <a:off x="1079500" y="607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18759</xdr:rowOff>
    </xdr:from>
    <xdr:ext cx="534377" cy="259045"/>
    <xdr:sp macro="" textlink="">
      <xdr:nvSpPr>
        <xdr:cNvPr id="91" name="テキスト ボックス 90"/>
        <xdr:cNvSpPr txBox="1"/>
      </xdr:nvSpPr>
      <xdr:spPr>
        <a:xfrm>
          <a:off x="863111" y="584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95192</xdr:rowOff>
    </xdr:from>
    <xdr:to>
      <xdr:col>24</xdr:col>
      <xdr:colOff>63500</xdr:colOff>
      <xdr:row>56</xdr:row>
      <xdr:rowOff>140235</xdr:rowOff>
    </xdr:to>
    <xdr:cxnSp macro="">
      <xdr:nvCxnSpPr>
        <xdr:cNvPr id="118" name="直線コネクタ 117"/>
        <xdr:cNvCxnSpPr/>
      </xdr:nvCxnSpPr>
      <xdr:spPr>
        <a:xfrm flipV="1">
          <a:off x="3797300" y="9696392"/>
          <a:ext cx="838200" cy="4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55258</xdr:rowOff>
    </xdr:from>
    <xdr:ext cx="534377" cy="259045"/>
    <xdr:sp macro="" textlink="">
      <xdr:nvSpPr>
        <xdr:cNvPr id="119" name="物件費平均値テキスト"/>
        <xdr:cNvSpPr txBox="1"/>
      </xdr:nvSpPr>
      <xdr:spPr>
        <a:xfrm>
          <a:off x="4686300" y="948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140235</xdr:rowOff>
    </xdr:from>
    <xdr:to>
      <xdr:col>19</xdr:col>
      <xdr:colOff>177800</xdr:colOff>
      <xdr:row>56</xdr:row>
      <xdr:rowOff>153965</xdr:rowOff>
    </xdr:to>
    <xdr:cxnSp macro="">
      <xdr:nvCxnSpPr>
        <xdr:cNvPr id="121" name="直線コネクタ 120"/>
        <xdr:cNvCxnSpPr/>
      </xdr:nvCxnSpPr>
      <xdr:spPr>
        <a:xfrm flipV="1">
          <a:off x="2908300" y="9741435"/>
          <a:ext cx="889000" cy="1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7990</xdr:rowOff>
    </xdr:from>
    <xdr:ext cx="534377" cy="259045"/>
    <xdr:sp macro="" textlink="">
      <xdr:nvSpPr>
        <xdr:cNvPr id="123" name="テキスト ボックス 122"/>
        <xdr:cNvSpPr txBox="1"/>
      </xdr:nvSpPr>
      <xdr:spPr>
        <a:xfrm>
          <a:off x="3530111" y="94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153965</xdr:rowOff>
    </xdr:from>
    <xdr:to>
      <xdr:col>15</xdr:col>
      <xdr:colOff>50800</xdr:colOff>
      <xdr:row>56</xdr:row>
      <xdr:rowOff>169139</xdr:rowOff>
    </xdr:to>
    <xdr:cxnSp macro="">
      <xdr:nvCxnSpPr>
        <xdr:cNvPr id="124" name="直線コネクタ 123"/>
        <xdr:cNvCxnSpPr/>
      </xdr:nvCxnSpPr>
      <xdr:spPr>
        <a:xfrm flipV="1">
          <a:off x="2019300" y="9755165"/>
          <a:ext cx="889000" cy="1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25194</xdr:rowOff>
    </xdr:from>
    <xdr:ext cx="534377" cy="259045"/>
    <xdr:sp macro="" textlink="">
      <xdr:nvSpPr>
        <xdr:cNvPr id="126" name="テキスト ボックス 125"/>
        <xdr:cNvSpPr txBox="1"/>
      </xdr:nvSpPr>
      <xdr:spPr>
        <a:xfrm>
          <a:off x="2641111" y="94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169139</xdr:rowOff>
    </xdr:from>
    <xdr:to>
      <xdr:col>10</xdr:col>
      <xdr:colOff>114300</xdr:colOff>
      <xdr:row>57</xdr:row>
      <xdr:rowOff>16219</xdr:rowOff>
    </xdr:to>
    <xdr:cxnSp macro="">
      <xdr:nvCxnSpPr>
        <xdr:cNvPr id="127" name="直線コネクタ 126"/>
        <xdr:cNvCxnSpPr/>
      </xdr:nvCxnSpPr>
      <xdr:spPr>
        <a:xfrm flipV="1">
          <a:off x="1130300" y="9770339"/>
          <a:ext cx="889000" cy="1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32916</xdr:rowOff>
    </xdr:from>
    <xdr:ext cx="534377" cy="259045"/>
    <xdr:sp macro="" textlink="">
      <xdr:nvSpPr>
        <xdr:cNvPr id="129" name="テキスト ボックス 128"/>
        <xdr:cNvSpPr txBox="1"/>
      </xdr:nvSpPr>
      <xdr:spPr>
        <a:xfrm>
          <a:off x="1752111" y="94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58666</xdr:rowOff>
    </xdr:from>
    <xdr:ext cx="534377" cy="259045"/>
    <xdr:sp macro="" textlink="">
      <xdr:nvSpPr>
        <xdr:cNvPr id="131" name="テキスト ボックス 130"/>
        <xdr:cNvSpPr txBox="1"/>
      </xdr:nvSpPr>
      <xdr:spPr>
        <a:xfrm>
          <a:off x="863111" y="948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44392</xdr:rowOff>
    </xdr:from>
    <xdr:to>
      <xdr:col>24</xdr:col>
      <xdr:colOff>114300</xdr:colOff>
      <xdr:row>56</xdr:row>
      <xdr:rowOff>145992</xdr:rowOff>
    </xdr:to>
    <xdr:sp macro="" textlink="">
      <xdr:nvSpPr>
        <xdr:cNvPr id="137" name="楕円 136"/>
        <xdr:cNvSpPr/>
      </xdr:nvSpPr>
      <xdr:spPr>
        <a:xfrm>
          <a:off x="4584700" y="964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22819</xdr:rowOff>
    </xdr:from>
    <xdr:ext cx="534377" cy="259045"/>
    <xdr:sp macro="" textlink="">
      <xdr:nvSpPr>
        <xdr:cNvPr id="138" name="物件費該当値テキスト"/>
        <xdr:cNvSpPr txBox="1"/>
      </xdr:nvSpPr>
      <xdr:spPr>
        <a:xfrm>
          <a:off x="4686300" y="962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89435</xdr:rowOff>
    </xdr:from>
    <xdr:to>
      <xdr:col>20</xdr:col>
      <xdr:colOff>38100</xdr:colOff>
      <xdr:row>57</xdr:row>
      <xdr:rowOff>19585</xdr:rowOff>
    </xdr:to>
    <xdr:sp macro="" textlink="">
      <xdr:nvSpPr>
        <xdr:cNvPr id="139" name="楕円 138"/>
        <xdr:cNvSpPr/>
      </xdr:nvSpPr>
      <xdr:spPr>
        <a:xfrm>
          <a:off x="3746500" y="969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10712</xdr:rowOff>
    </xdr:from>
    <xdr:ext cx="534377" cy="259045"/>
    <xdr:sp macro="" textlink="">
      <xdr:nvSpPr>
        <xdr:cNvPr id="140" name="テキスト ボックス 139"/>
        <xdr:cNvSpPr txBox="1"/>
      </xdr:nvSpPr>
      <xdr:spPr>
        <a:xfrm>
          <a:off x="3530111" y="978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103165</xdr:rowOff>
    </xdr:from>
    <xdr:to>
      <xdr:col>15</xdr:col>
      <xdr:colOff>101600</xdr:colOff>
      <xdr:row>57</xdr:row>
      <xdr:rowOff>33315</xdr:rowOff>
    </xdr:to>
    <xdr:sp macro="" textlink="">
      <xdr:nvSpPr>
        <xdr:cNvPr id="141" name="楕円 140"/>
        <xdr:cNvSpPr/>
      </xdr:nvSpPr>
      <xdr:spPr>
        <a:xfrm>
          <a:off x="2857500" y="970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24442</xdr:rowOff>
    </xdr:from>
    <xdr:ext cx="534377" cy="259045"/>
    <xdr:sp macro="" textlink="">
      <xdr:nvSpPr>
        <xdr:cNvPr id="142" name="テキスト ボックス 141"/>
        <xdr:cNvSpPr txBox="1"/>
      </xdr:nvSpPr>
      <xdr:spPr>
        <a:xfrm>
          <a:off x="2641111" y="979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118339</xdr:rowOff>
    </xdr:from>
    <xdr:to>
      <xdr:col>10</xdr:col>
      <xdr:colOff>165100</xdr:colOff>
      <xdr:row>57</xdr:row>
      <xdr:rowOff>48489</xdr:rowOff>
    </xdr:to>
    <xdr:sp macro="" textlink="">
      <xdr:nvSpPr>
        <xdr:cNvPr id="143" name="楕円 142"/>
        <xdr:cNvSpPr/>
      </xdr:nvSpPr>
      <xdr:spPr>
        <a:xfrm>
          <a:off x="1968500" y="971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39616</xdr:rowOff>
    </xdr:from>
    <xdr:ext cx="534377" cy="259045"/>
    <xdr:sp macro="" textlink="">
      <xdr:nvSpPr>
        <xdr:cNvPr id="144" name="テキスト ボックス 143"/>
        <xdr:cNvSpPr txBox="1"/>
      </xdr:nvSpPr>
      <xdr:spPr>
        <a:xfrm>
          <a:off x="1752111" y="98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136869</xdr:rowOff>
    </xdr:from>
    <xdr:to>
      <xdr:col>6</xdr:col>
      <xdr:colOff>38100</xdr:colOff>
      <xdr:row>57</xdr:row>
      <xdr:rowOff>67019</xdr:rowOff>
    </xdr:to>
    <xdr:sp macro="" textlink="">
      <xdr:nvSpPr>
        <xdr:cNvPr id="145" name="楕円 144"/>
        <xdr:cNvSpPr/>
      </xdr:nvSpPr>
      <xdr:spPr>
        <a:xfrm>
          <a:off x="1079500" y="973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58146</xdr:rowOff>
    </xdr:from>
    <xdr:ext cx="534377" cy="259045"/>
    <xdr:sp macro="" textlink="">
      <xdr:nvSpPr>
        <xdr:cNvPr id="146" name="テキスト ボックス 145"/>
        <xdr:cNvSpPr txBox="1"/>
      </xdr:nvSpPr>
      <xdr:spPr>
        <a:xfrm>
          <a:off x="863111" y="98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23571</xdr:rowOff>
    </xdr:from>
    <xdr:to>
      <xdr:col>24</xdr:col>
      <xdr:colOff>63500</xdr:colOff>
      <xdr:row>78</xdr:row>
      <xdr:rowOff>47895</xdr:rowOff>
    </xdr:to>
    <xdr:cxnSp macro="">
      <xdr:nvCxnSpPr>
        <xdr:cNvPr id="173" name="直線コネクタ 172"/>
        <xdr:cNvCxnSpPr/>
      </xdr:nvCxnSpPr>
      <xdr:spPr>
        <a:xfrm>
          <a:off x="3797300" y="13396671"/>
          <a:ext cx="838200" cy="2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130270</xdr:rowOff>
    </xdr:from>
    <xdr:ext cx="469744" cy="259045"/>
    <xdr:sp macro="" textlink="">
      <xdr:nvSpPr>
        <xdr:cNvPr id="174" name="維持補修費平均値テキスト"/>
        <xdr:cNvSpPr txBox="1"/>
      </xdr:nvSpPr>
      <xdr:spPr>
        <a:xfrm>
          <a:off x="4686300" y="13160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23571</xdr:rowOff>
    </xdr:from>
    <xdr:to>
      <xdr:col>19</xdr:col>
      <xdr:colOff>177800</xdr:colOff>
      <xdr:row>78</xdr:row>
      <xdr:rowOff>41813</xdr:rowOff>
    </xdr:to>
    <xdr:cxnSp macro="">
      <xdr:nvCxnSpPr>
        <xdr:cNvPr id="176" name="直線コネクタ 175"/>
        <xdr:cNvCxnSpPr/>
      </xdr:nvCxnSpPr>
      <xdr:spPr>
        <a:xfrm flipV="1">
          <a:off x="2908300" y="13396671"/>
          <a:ext cx="889000" cy="1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168847</xdr:rowOff>
    </xdr:from>
    <xdr:to>
      <xdr:col>15</xdr:col>
      <xdr:colOff>50800</xdr:colOff>
      <xdr:row>78</xdr:row>
      <xdr:rowOff>41813</xdr:rowOff>
    </xdr:to>
    <xdr:cxnSp macro="">
      <xdr:nvCxnSpPr>
        <xdr:cNvPr id="179" name="直線コネクタ 178"/>
        <xdr:cNvCxnSpPr/>
      </xdr:nvCxnSpPr>
      <xdr:spPr>
        <a:xfrm>
          <a:off x="2019300" y="13370497"/>
          <a:ext cx="889000" cy="4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23941</xdr:rowOff>
    </xdr:from>
    <xdr:ext cx="469744" cy="259045"/>
    <xdr:sp macro="" textlink="">
      <xdr:nvSpPr>
        <xdr:cNvPr id="181" name="テキスト ボックス 180"/>
        <xdr:cNvSpPr txBox="1"/>
      </xdr:nvSpPr>
      <xdr:spPr>
        <a:xfrm>
          <a:off x="2673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168847</xdr:rowOff>
    </xdr:from>
    <xdr:to>
      <xdr:col>10</xdr:col>
      <xdr:colOff>114300</xdr:colOff>
      <xdr:row>78</xdr:row>
      <xdr:rowOff>1305</xdr:rowOff>
    </xdr:to>
    <xdr:cxnSp macro="">
      <xdr:nvCxnSpPr>
        <xdr:cNvPr id="182" name="直線コネクタ 181"/>
        <xdr:cNvCxnSpPr/>
      </xdr:nvCxnSpPr>
      <xdr:spPr>
        <a:xfrm flipV="1">
          <a:off x="1130300" y="13370497"/>
          <a:ext cx="889000" cy="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4" name="テキスト ボックス 183"/>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68564</xdr:rowOff>
    </xdr:from>
    <xdr:ext cx="469744" cy="259045"/>
    <xdr:sp macro="" textlink="">
      <xdr:nvSpPr>
        <xdr:cNvPr id="186" name="テキスト ボックス 185"/>
        <xdr:cNvSpPr txBox="1"/>
      </xdr:nvSpPr>
      <xdr:spPr>
        <a:xfrm>
          <a:off x="895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168545</xdr:rowOff>
    </xdr:from>
    <xdr:to>
      <xdr:col>24</xdr:col>
      <xdr:colOff>114300</xdr:colOff>
      <xdr:row>78</xdr:row>
      <xdr:rowOff>98695</xdr:rowOff>
    </xdr:to>
    <xdr:sp macro="" textlink="">
      <xdr:nvSpPr>
        <xdr:cNvPr id="192" name="楕円 191"/>
        <xdr:cNvSpPr/>
      </xdr:nvSpPr>
      <xdr:spPr>
        <a:xfrm>
          <a:off x="4584700" y="1337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85822</xdr:rowOff>
    </xdr:from>
    <xdr:ext cx="469744" cy="259045"/>
    <xdr:sp macro="" textlink="">
      <xdr:nvSpPr>
        <xdr:cNvPr id="193" name="維持補修費該当値テキスト"/>
        <xdr:cNvSpPr txBox="1"/>
      </xdr:nvSpPr>
      <xdr:spPr>
        <a:xfrm>
          <a:off x="4686300" y="1328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144221</xdr:rowOff>
    </xdr:from>
    <xdr:to>
      <xdr:col>20</xdr:col>
      <xdr:colOff>38100</xdr:colOff>
      <xdr:row>78</xdr:row>
      <xdr:rowOff>74371</xdr:rowOff>
    </xdr:to>
    <xdr:sp macro="" textlink="">
      <xdr:nvSpPr>
        <xdr:cNvPr id="194" name="楕円 193"/>
        <xdr:cNvSpPr/>
      </xdr:nvSpPr>
      <xdr:spPr>
        <a:xfrm>
          <a:off x="3746500" y="13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65498</xdr:rowOff>
    </xdr:from>
    <xdr:ext cx="469744" cy="259045"/>
    <xdr:sp macro="" textlink="">
      <xdr:nvSpPr>
        <xdr:cNvPr id="195" name="テキスト ボックス 194"/>
        <xdr:cNvSpPr txBox="1"/>
      </xdr:nvSpPr>
      <xdr:spPr>
        <a:xfrm>
          <a:off x="3562428" y="13438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162463</xdr:rowOff>
    </xdr:from>
    <xdr:to>
      <xdr:col>15</xdr:col>
      <xdr:colOff>101600</xdr:colOff>
      <xdr:row>78</xdr:row>
      <xdr:rowOff>92613</xdr:rowOff>
    </xdr:to>
    <xdr:sp macro="" textlink="">
      <xdr:nvSpPr>
        <xdr:cNvPr id="196" name="楕円 195"/>
        <xdr:cNvSpPr/>
      </xdr:nvSpPr>
      <xdr:spPr>
        <a:xfrm>
          <a:off x="2857500" y="1336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83740</xdr:rowOff>
    </xdr:from>
    <xdr:ext cx="469744" cy="259045"/>
    <xdr:sp macro="" textlink="">
      <xdr:nvSpPr>
        <xdr:cNvPr id="197" name="テキスト ボックス 196"/>
        <xdr:cNvSpPr txBox="1"/>
      </xdr:nvSpPr>
      <xdr:spPr>
        <a:xfrm>
          <a:off x="2673428" y="13456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118047</xdr:rowOff>
    </xdr:from>
    <xdr:to>
      <xdr:col>10</xdr:col>
      <xdr:colOff>165100</xdr:colOff>
      <xdr:row>78</xdr:row>
      <xdr:rowOff>48197</xdr:rowOff>
    </xdr:to>
    <xdr:sp macro="" textlink="">
      <xdr:nvSpPr>
        <xdr:cNvPr id="198" name="楕円 197"/>
        <xdr:cNvSpPr/>
      </xdr:nvSpPr>
      <xdr:spPr>
        <a:xfrm>
          <a:off x="1968500" y="1331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39324</xdr:rowOff>
    </xdr:from>
    <xdr:ext cx="469744" cy="259045"/>
    <xdr:sp macro="" textlink="">
      <xdr:nvSpPr>
        <xdr:cNvPr id="199" name="テキスト ボックス 198"/>
        <xdr:cNvSpPr txBox="1"/>
      </xdr:nvSpPr>
      <xdr:spPr>
        <a:xfrm>
          <a:off x="1784428" y="13412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121955</xdr:rowOff>
    </xdr:from>
    <xdr:to>
      <xdr:col>6</xdr:col>
      <xdr:colOff>38100</xdr:colOff>
      <xdr:row>78</xdr:row>
      <xdr:rowOff>52105</xdr:rowOff>
    </xdr:to>
    <xdr:sp macro="" textlink="">
      <xdr:nvSpPr>
        <xdr:cNvPr id="200" name="楕円 199"/>
        <xdr:cNvSpPr/>
      </xdr:nvSpPr>
      <xdr:spPr>
        <a:xfrm>
          <a:off x="1079500" y="1332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43232</xdr:rowOff>
    </xdr:from>
    <xdr:ext cx="469744" cy="259045"/>
    <xdr:sp macro="" textlink="">
      <xdr:nvSpPr>
        <xdr:cNvPr id="201" name="テキスト ボックス 200"/>
        <xdr:cNvSpPr txBox="1"/>
      </xdr:nvSpPr>
      <xdr:spPr>
        <a:xfrm>
          <a:off x="895428" y="13416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48513</xdr:rowOff>
    </xdr:from>
    <xdr:to>
      <xdr:col>24</xdr:col>
      <xdr:colOff>63500</xdr:colOff>
      <xdr:row>93</xdr:row>
      <xdr:rowOff>107226</xdr:rowOff>
    </xdr:to>
    <xdr:cxnSp macro="">
      <xdr:nvCxnSpPr>
        <xdr:cNvPr id="231" name="直線コネクタ 230"/>
        <xdr:cNvCxnSpPr/>
      </xdr:nvCxnSpPr>
      <xdr:spPr>
        <a:xfrm flipV="1">
          <a:off x="3797300" y="15993363"/>
          <a:ext cx="838200" cy="5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117657</xdr:rowOff>
    </xdr:from>
    <xdr:ext cx="599010" cy="259045"/>
    <xdr:sp macro="" textlink="">
      <xdr:nvSpPr>
        <xdr:cNvPr id="232" name="扶助費平均値テキスト"/>
        <xdr:cNvSpPr txBox="1"/>
      </xdr:nvSpPr>
      <xdr:spPr>
        <a:xfrm>
          <a:off x="4686300" y="16405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24295</xdr:rowOff>
    </xdr:from>
    <xdr:to>
      <xdr:col>19</xdr:col>
      <xdr:colOff>177800</xdr:colOff>
      <xdr:row>93</xdr:row>
      <xdr:rowOff>107226</xdr:rowOff>
    </xdr:to>
    <xdr:cxnSp macro="">
      <xdr:nvCxnSpPr>
        <xdr:cNvPr id="234" name="直線コネクタ 233"/>
        <xdr:cNvCxnSpPr/>
      </xdr:nvCxnSpPr>
      <xdr:spPr>
        <a:xfrm>
          <a:off x="2908300" y="15969145"/>
          <a:ext cx="889000" cy="8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113670</xdr:rowOff>
    </xdr:from>
    <xdr:ext cx="534377" cy="259045"/>
    <xdr:sp macro="" textlink="">
      <xdr:nvSpPr>
        <xdr:cNvPr id="236" name="テキスト ボックス 235"/>
        <xdr:cNvSpPr txBox="1"/>
      </xdr:nvSpPr>
      <xdr:spPr>
        <a:xfrm>
          <a:off x="3530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24295</xdr:rowOff>
    </xdr:from>
    <xdr:to>
      <xdr:col>15</xdr:col>
      <xdr:colOff>50800</xdr:colOff>
      <xdr:row>93</xdr:row>
      <xdr:rowOff>24409</xdr:rowOff>
    </xdr:to>
    <xdr:cxnSp macro="">
      <xdr:nvCxnSpPr>
        <xdr:cNvPr id="237" name="直線コネクタ 236"/>
        <xdr:cNvCxnSpPr/>
      </xdr:nvCxnSpPr>
      <xdr:spPr>
        <a:xfrm flipV="1">
          <a:off x="2019300" y="15969145"/>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123944</xdr:rowOff>
    </xdr:from>
    <xdr:ext cx="534377" cy="259045"/>
    <xdr:sp macro="" textlink="">
      <xdr:nvSpPr>
        <xdr:cNvPr id="239" name="テキスト ボックス 238"/>
        <xdr:cNvSpPr txBox="1"/>
      </xdr:nvSpPr>
      <xdr:spPr>
        <a:xfrm>
          <a:off x="2641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24409</xdr:rowOff>
    </xdr:from>
    <xdr:to>
      <xdr:col>10</xdr:col>
      <xdr:colOff>114300</xdr:colOff>
      <xdr:row>93</xdr:row>
      <xdr:rowOff>162928</xdr:rowOff>
    </xdr:to>
    <xdr:cxnSp macro="">
      <xdr:nvCxnSpPr>
        <xdr:cNvPr id="240" name="直線コネクタ 239"/>
        <xdr:cNvCxnSpPr/>
      </xdr:nvCxnSpPr>
      <xdr:spPr>
        <a:xfrm flipV="1">
          <a:off x="1130300" y="15969259"/>
          <a:ext cx="889000" cy="13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124604</xdr:rowOff>
    </xdr:from>
    <xdr:ext cx="534377" cy="259045"/>
    <xdr:sp macro="" textlink="">
      <xdr:nvSpPr>
        <xdr:cNvPr id="242" name="テキスト ボックス 241"/>
        <xdr:cNvSpPr txBox="1"/>
      </xdr:nvSpPr>
      <xdr:spPr>
        <a:xfrm>
          <a:off x="1752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33165</xdr:rowOff>
    </xdr:from>
    <xdr:ext cx="534377" cy="259045"/>
    <xdr:sp macro="" textlink="">
      <xdr:nvSpPr>
        <xdr:cNvPr id="244" name="テキスト ボックス 243"/>
        <xdr:cNvSpPr txBox="1"/>
      </xdr:nvSpPr>
      <xdr:spPr>
        <a:xfrm>
          <a:off x="863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169163</xdr:rowOff>
    </xdr:from>
    <xdr:to>
      <xdr:col>24</xdr:col>
      <xdr:colOff>114300</xdr:colOff>
      <xdr:row>93</xdr:row>
      <xdr:rowOff>99313</xdr:rowOff>
    </xdr:to>
    <xdr:sp macro="" textlink="">
      <xdr:nvSpPr>
        <xdr:cNvPr id="250" name="楕円 249"/>
        <xdr:cNvSpPr/>
      </xdr:nvSpPr>
      <xdr:spPr>
        <a:xfrm>
          <a:off x="4584700" y="1594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20590</xdr:rowOff>
    </xdr:from>
    <xdr:ext cx="599010" cy="259045"/>
    <xdr:sp macro="" textlink="">
      <xdr:nvSpPr>
        <xdr:cNvPr id="251" name="扶助費該当値テキスト"/>
        <xdr:cNvSpPr txBox="1"/>
      </xdr:nvSpPr>
      <xdr:spPr>
        <a:xfrm>
          <a:off x="4686300" y="15793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56426</xdr:rowOff>
    </xdr:from>
    <xdr:to>
      <xdr:col>20</xdr:col>
      <xdr:colOff>38100</xdr:colOff>
      <xdr:row>93</xdr:row>
      <xdr:rowOff>158026</xdr:rowOff>
    </xdr:to>
    <xdr:sp macro="" textlink="">
      <xdr:nvSpPr>
        <xdr:cNvPr id="252" name="楕円 251"/>
        <xdr:cNvSpPr/>
      </xdr:nvSpPr>
      <xdr:spPr>
        <a:xfrm>
          <a:off x="3746500" y="1600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3103</xdr:rowOff>
    </xdr:from>
    <xdr:ext cx="599010" cy="259045"/>
    <xdr:sp macro="" textlink="">
      <xdr:nvSpPr>
        <xdr:cNvPr id="253" name="テキスト ボックス 252"/>
        <xdr:cNvSpPr txBox="1"/>
      </xdr:nvSpPr>
      <xdr:spPr>
        <a:xfrm>
          <a:off x="3497795" y="1577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144945</xdr:rowOff>
    </xdr:from>
    <xdr:to>
      <xdr:col>15</xdr:col>
      <xdr:colOff>101600</xdr:colOff>
      <xdr:row>93</xdr:row>
      <xdr:rowOff>75095</xdr:rowOff>
    </xdr:to>
    <xdr:sp macro="" textlink="">
      <xdr:nvSpPr>
        <xdr:cNvPr id="254" name="楕円 253"/>
        <xdr:cNvSpPr/>
      </xdr:nvSpPr>
      <xdr:spPr>
        <a:xfrm>
          <a:off x="2857500" y="1591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91622</xdr:rowOff>
    </xdr:from>
    <xdr:ext cx="599010" cy="259045"/>
    <xdr:sp macro="" textlink="">
      <xdr:nvSpPr>
        <xdr:cNvPr id="255" name="テキスト ボックス 254"/>
        <xdr:cNvSpPr txBox="1"/>
      </xdr:nvSpPr>
      <xdr:spPr>
        <a:xfrm>
          <a:off x="2608795" y="15693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145059</xdr:rowOff>
    </xdr:from>
    <xdr:to>
      <xdr:col>10</xdr:col>
      <xdr:colOff>165100</xdr:colOff>
      <xdr:row>93</xdr:row>
      <xdr:rowOff>75209</xdr:rowOff>
    </xdr:to>
    <xdr:sp macro="" textlink="">
      <xdr:nvSpPr>
        <xdr:cNvPr id="256" name="楕円 255"/>
        <xdr:cNvSpPr/>
      </xdr:nvSpPr>
      <xdr:spPr>
        <a:xfrm>
          <a:off x="1968500" y="1591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91736</xdr:rowOff>
    </xdr:from>
    <xdr:ext cx="599010" cy="259045"/>
    <xdr:sp macro="" textlink="">
      <xdr:nvSpPr>
        <xdr:cNvPr id="257" name="テキスト ボックス 256"/>
        <xdr:cNvSpPr txBox="1"/>
      </xdr:nvSpPr>
      <xdr:spPr>
        <a:xfrm>
          <a:off x="1719795" y="15693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112128</xdr:rowOff>
    </xdr:from>
    <xdr:to>
      <xdr:col>6</xdr:col>
      <xdr:colOff>38100</xdr:colOff>
      <xdr:row>94</xdr:row>
      <xdr:rowOff>42278</xdr:rowOff>
    </xdr:to>
    <xdr:sp macro="" textlink="">
      <xdr:nvSpPr>
        <xdr:cNvPr id="258" name="楕円 257"/>
        <xdr:cNvSpPr/>
      </xdr:nvSpPr>
      <xdr:spPr>
        <a:xfrm>
          <a:off x="1079500" y="1605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58805</xdr:rowOff>
    </xdr:from>
    <xdr:ext cx="599010" cy="259045"/>
    <xdr:sp macro="" textlink="">
      <xdr:nvSpPr>
        <xdr:cNvPr id="259" name="テキスト ボックス 258"/>
        <xdr:cNvSpPr txBox="1"/>
      </xdr:nvSpPr>
      <xdr:spPr>
        <a:xfrm>
          <a:off x="830795" y="15832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125521</xdr:rowOff>
    </xdr:from>
    <xdr:to>
      <xdr:col>55</xdr:col>
      <xdr:colOff>0</xdr:colOff>
      <xdr:row>34</xdr:row>
      <xdr:rowOff>130756</xdr:rowOff>
    </xdr:to>
    <xdr:cxnSp macro="">
      <xdr:nvCxnSpPr>
        <xdr:cNvPr id="284" name="直線コネクタ 283"/>
        <xdr:cNvCxnSpPr/>
      </xdr:nvCxnSpPr>
      <xdr:spPr>
        <a:xfrm>
          <a:off x="9639300" y="5954821"/>
          <a:ext cx="838200" cy="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33100</xdr:rowOff>
    </xdr:from>
    <xdr:ext cx="534377" cy="259045"/>
    <xdr:sp macro="" textlink="">
      <xdr:nvSpPr>
        <xdr:cNvPr id="285" name="補助費等平均値テキスト"/>
        <xdr:cNvSpPr txBox="1"/>
      </xdr:nvSpPr>
      <xdr:spPr>
        <a:xfrm>
          <a:off x="10528300" y="6033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125521</xdr:rowOff>
    </xdr:from>
    <xdr:to>
      <xdr:col>50</xdr:col>
      <xdr:colOff>114300</xdr:colOff>
      <xdr:row>34</xdr:row>
      <xdr:rowOff>150541</xdr:rowOff>
    </xdr:to>
    <xdr:cxnSp macro="">
      <xdr:nvCxnSpPr>
        <xdr:cNvPr id="287" name="直線コネクタ 286"/>
        <xdr:cNvCxnSpPr/>
      </xdr:nvCxnSpPr>
      <xdr:spPr>
        <a:xfrm flipV="1">
          <a:off x="8750300" y="5954821"/>
          <a:ext cx="889000" cy="2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10554</xdr:rowOff>
    </xdr:from>
    <xdr:ext cx="534377" cy="259045"/>
    <xdr:sp macro="" textlink="">
      <xdr:nvSpPr>
        <xdr:cNvPr id="289" name="テキスト ボックス 288"/>
        <xdr:cNvSpPr txBox="1"/>
      </xdr:nvSpPr>
      <xdr:spPr>
        <a:xfrm>
          <a:off x="9372111" y="618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150541</xdr:rowOff>
    </xdr:from>
    <xdr:to>
      <xdr:col>45</xdr:col>
      <xdr:colOff>177800</xdr:colOff>
      <xdr:row>34</xdr:row>
      <xdr:rowOff>151319</xdr:rowOff>
    </xdr:to>
    <xdr:cxnSp macro="">
      <xdr:nvCxnSpPr>
        <xdr:cNvPr id="290" name="直線コネクタ 289"/>
        <xdr:cNvCxnSpPr/>
      </xdr:nvCxnSpPr>
      <xdr:spPr>
        <a:xfrm flipV="1">
          <a:off x="7861300" y="5979841"/>
          <a:ext cx="8890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17527</xdr:rowOff>
    </xdr:from>
    <xdr:ext cx="534377" cy="259045"/>
    <xdr:sp macro="" textlink="">
      <xdr:nvSpPr>
        <xdr:cNvPr id="292" name="テキスト ボックス 291"/>
        <xdr:cNvSpPr txBox="1"/>
      </xdr:nvSpPr>
      <xdr:spPr>
        <a:xfrm>
          <a:off x="8483111" y="618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138528</xdr:rowOff>
    </xdr:from>
    <xdr:to>
      <xdr:col>41</xdr:col>
      <xdr:colOff>50800</xdr:colOff>
      <xdr:row>34</xdr:row>
      <xdr:rowOff>151319</xdr:rowOff>
    </xdr:to>
    <xdr:cxnSp macro="">
      <xdr:nvCxnSpPr>
        <xdr:cNvPr id="293" name="直線コネクタ 292"/>
        <xdr:cNvCxnSpPr/>
      </xdr:nvCxnSpPr>
      <xdr:spPr>
        <a:xfrm>
          <a:off x="6972300" y="5967828"/>
          <a:ext cx="889000" cy="1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41404</xdr:rowOff>
    </xdr:from>
    <xdr:ext cx="534377" cy="259045"/>
    <xdr:sp macro="" textlink="">
      <xdr:nvSpPr>
        <xdr:cNvPr id="295" name="テキスト ボックス 294"/>
        <xdr:cNvSpPr txBox="1"/>
      </xdr:nvSpPr>
      <xdr:spPr>
        <a:xfrm>
          <a:off x="7594111" y="621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45638</xdr:rowOff>
    </xdr:from>
    <xdr:ext cx="534377" cy="259045"/>
    <xdr:sp macro="" textlink="">
      <xdr:nvSpPr>
        <xdr:cNvPr id="297" name="テキスト ボックス 296"/>
        <xdr:cNvSpPr txBox="1"/>
      </xdr:nvSpPr>
      <xdr:spPr>
        <a:xfrm>
          <a:off x="6705111" y="621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79956</xdr:rowOff>
    </xdr:from>
    <xdr:to>
      <xdr:col>55</xdr:col>
      <xdr:colOff>50800</xdr:colOff>
      <xdr:row>35</xdr:row>
      <xdr:rowOff>10106</xdr:rowOff>
    </xdr:to>
    <xdr:sp macro="" textlink="">
      <xdr:nvSpPr>
        <xdr:cNvPr id="303" name="楕円 302"/>
        <xdr:cNvSpPr/>
      </xdr:nvSpPr>
      <xdr:spPr>
        <a:xfrm>
          <a:off x="10426700" y="590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102833</xdr:rowOff>
    </xdr:from>
    <xdr:ext cx="599010" cy="259045"/>
    <xdr:sp macro="" textlink="">
      <xdr:nvSpPr>
        <xdr:cNvPr id="304" name="補助費等該当値テキスト"/>
        <xdr:cNvSpPr txBox="1"/>
      </xdr:nvSpPr>
      <xdr:spPr>
        <a:xfrm>
          <a:off x="10528300" y="576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74721</xdr:rowOff>
    </xdr:from>
    <xdr:to>
      <xdr:col>50</xdr:col>
      <xdr:colOff>165100</xdr:colOff>
      <xdr:row>35</xdr:row>
      <xdr:rowOff>4871</xdr:rowOff>
    </xdr:to>
    <xdr:sp macro="" textlink="">
      <xdr:nvSpPr>
        <xdr:cNvPr id="305" name="楕円 304"/>
        <xdr:cNvSpPr/>
      </xdr:nvSpPr>
      <xdr:spPr>
        <a:xfrm>
          <a:off x="9588500" y="590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21398</xdr:rowOff>
    </xdr:from>
    <xdr:ext cx="599010" cy="259045"/>
    <xdr:sp macro="" textlink="">
      <xdr:nvSpPr>
        <xdr:cNvPr id="306" name="テキスト ボックス 305"/>
        <xdr:cNvSpPr txBox="1"/>
      </xdr:nvSpPr>
      <xdr:spPr>
        <a:xfrm>
          <a:off x="9339795" y="5679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99741</xdr:rowOff>
    </xdr:from>
    <xdr:to>
      <xdr:col>46</xdr:col>
      <xdr:colOff>38100</xdr:colOff>
      <xdr:row>35</xdr:row>
      <xdr:rowOff>29891</xdr:rowOff>
    </xdr:to>
    <xdr:sp macro="" textlink="">
      <xdr:nvSpPr>
        <xdr:cNvPr id="307" name="楕円 306"/>
        <xdr:cNvSpPr/>
      </xdr:nvSpPr>
      <xdr:spPr>
        <a:xfrm>
          <a:off x="8699500" y="592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46418</xdr:rowOff>
    </xdr:from>
    <xdr:ext cx="534377" cy="259045"/>
    <xdr:sp macro="" textlink="">
      <xdr:nvSpPr>
        <xdr:cNvPr id="308" name="テキスト ボックス 307"/>
        <xdr:cNvSpPr txBox="1"/>
      </xdr:nvSpPr>
      <xdr:spPr>
        <a:xfrm>
          <a:off x="8483111" y="570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100519</xdr:rowOff>
    </xdr:from>
    <xdr:to>
      <xdr:col>41</xdr:col>
      <xdr:colOff>101600</xdr:colOff>
      <xdr:row>35</xdr:row>
      <xdr:rowOff>30669</xdr:rowOff>
    </xdr:to>
    <xdr:sp macro="" textlink="">
      <xdr:nvSpPr>
        <xdr:cNvPr id="309" name="楕円 308"/>
        <xdr:cNvSpPr/>
      </xdr:nvSpPr>
      <xdr:spPr>
        <a:xfrm>
          <a:off x="7810500" y="592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47196</xdr:rowOff>
    </xdr:from>
    <xdr:ext cx="534377" cy="259045"/>
    <xdr:sp macro="" textlink="">
      <xdr:nvSpPr>
        <xdr:cNvPr id="310" name="テキスト ボックス 309"/>
        <xdr:cNvSpPr txBox="1"/>
      </xdr:nvSpPr>
      <xdr:spPr>
        <a:xfrm>
          <a:off x="7594111" y="570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87728</xdr:rowOff>
    </xdr:from>
    <xdr:to>
      <xdr:col>36</xdr:col>
      <xdr:colOff>165100</xdr:colOff>
      <xdr:row>35</xdr:row>
      <xdr:rowOff>17878</xdr:rowOff>
    </xdr:to>
    <xdr:sp macro="" textlink="">
      <xdr:nvSpPr>
        <xdr:cNvPr id="311" name="楕円 310"/>
        <xdr:cNvSpPr/>
      </xdr:nvSpPr>
      <xdr:spPr>
        <a:xfrm>
          <a:off x="6921500" y="591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34405</xdr:rowOff>
    </xdr:from>
    <xdr:ext cx="599010" cy="259045"/>
    <xdr:sp macro="" textlink="">
      <xdr:nvSpPr>
        <xdr:cNvPr id="312" name="テキスト ボックス 311"/>
        <xdr:cNvSpPr txBox="1"/>
      </xdr:nvSpPr>
      <xdr:spPr>
        <a:xfrm>
          <a:off x="6672795" y="569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135562</xdr:rowOff>
    </xdr:from>
    <xdr:to>
      <xdr:col>55</xdr:col>
      <xdr:colOff>0</xdr:colOff>
      <xdr:row>56</xdr:row>
      <xdr:rowOff>160402</xdr:rowOff>
    </xdr:to>
    <xdr:cxnSp macro="">
      <xdr:nvCxnSpPr>
        <xdr:cNvPr id="339" name="直線コネクタ 338"/>
        <xdr:cNvCxnSpPr/>
      </xdr:nvCxnSpPr>
      <xdr:spPr>
        <a:xfrm>
          <a:off x="9639300" y="9565312"/>
          <a:ext cx="838200" cy="19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24539</xdr:rowOff>
    </xdr:from>
    <xdr:ext cx="534377" cy="259045"/>
    <xdr:sp macro="" textlink="">
      <xdr:nvSpPr>
        <xdr:cNvPr id="340" name="普通建設事業費平均値テキスト"/>
        <xdr:cNvSpPr txBox="1"/>
      </xdr:nvSpPr>
      <xdr:spPr>
        <a:xfrm>
          <a:off x="10528300" y="9454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135562</xdr:rowOff>
    </xdr:from>
    <xdr:to>
      <xdr:col>50</xdr:col>
      <xdr:colOff>114300</xdr:colOff>
      <xdr:row>57</xdr:row>
      <xdr:rowOff>98699</xdr:rowOff>
    </xdr:to>
    <xdr:cxnSp macro="">
      <xdr:nvCxnSpPr>
        <xdr:cNvPr id="342" name="直線コネクタ 341"/>
        <xdr:cNvCxnSpPr/>
      </xdr:nvCxnSpPr>
      <xdr:spPr>
        <a:xfrm flipV="1">
          <a:off x="8750300" y="9565312"/>
          <a:ext cx="889000" cy="30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135116</xdr:rowOff>
    </xdr:from>
    <xdr:ext cx="534377" cy="259045"/>
    <xdr:sp macro="" textlink="">
      <xdr:nvSpPr>
        <xdr:cNvPr id="344" name="テキスト ボックス 343"/>
        <xdr:cNvSpPr txBox="1"/>
      </xdr:nvSpPr>
      <xdr:spPr>
        <a:xfrm>
          <a:off x="9372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26081</xdr:rowOff>
    </xdr:from>
    <xdr:to>
      <xdr:col>45</xdr:col>
      <xdr:colOff>177800</xdr:colOff>
      <xdr:row>57</xdr:row>
      <xdr:rowOff>98699</xdr:rowOff>
    </xdr:to>
    <xdr:cxnSp macro="">
      <xdr:nvCxnSpPr>
        <xdr:cNvPr id="345" name="直線コネクタ 344"/>
        <xdr:cNvCxnSpPr/>
      </xdr:nvCxnSpPr>
      <xdr:spPr>
        <a:xfrm>
          <a:off x="7861300" y="9798731"/>
          <a:ext cx="889000" cy="7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143165</xdr:rowOff>
    </xdr:from>
    <xdr:ext cx="534377" cy="259045"/>
    <xdr:sp macro="" textlink="">
      <xdr:nvSpPr>
        <xdr:cNvPr id="347" name="テキスト ボックス 346"/>
        <xdr:cNvSpPr txBox="1"/>
      </xdr:nvSpPr>
      <xdr:spPr>
        <a:xfrm>
          <a:off x="8483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57824</xdr:rowOff>
    </xdr:from>
    <xdr:to>
      <xdr:col>41</xdr:col>
      <xdr:colOff>50800</xdr:colOff>
      <xdr:row>57</xdr:row>
      <xdr:rowOff>26081</xdr:rowOff>
    </xdr:to>
    <xdr:cxnSp macro="">
      <xdr:nvCxnSpPr>
        <xdr:cNvPr id="348" name="直線コネクタ 347"/>
        <xdr:cNvCxnSpPr/>
      </xdr:nvCxnSpPr>
      <xdr:spPr>
        <a:xfrm>
          <a:off x="6972300" y="9487574"/>
          <a:ext cx="889000" cy="31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169171</xdr:rowOff>
    </xdr:from>
    <xdr:ext cx="534377" cy="259045"/>
    <xdr:sp macro="" textlink="">
      <xdr:nvSpPr>
        <xdr:cNvPr id="350" name="テキスト ボックス 349"/>
        <xdr:cNvSpPr txBox="1"/>
      </xdr:nvSpPr>
      <xdr:spPr>
        <a:xfrm>
          <a:off x="7594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133808</xdr:rowOff>
    </xdr:from>
    <xdr:ext cx="534377" cy="259045"/>
    <xdr:sp macro="" textlink="">
      <xdr:nvSpPr>
        <xdr:cNvPr id="352" name="テキスト ボックス 351"/>
        <xdr:cNvSpPr txBox="1"/>
      </xdr:nvSpPr>
      <xdr:spPr>
        <a:xfrm>
          <a:off x="6705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109602</xdr:rowOff>
    </xdr:from>
    <xdr:to>
      <xdr:col>55</xdr:col>
      <xdr:colOff>50800</xdr:colOff>
      <xdr:row>57</xdr:row>
      <xdr:rowOff>39752</xdr:rowOff>
    </xdr:to>
    <xdr:sp macro="" textlink="">
      <xdr:nvSpPr>
        <xdr:cNvPr id="358" name="楕円 357"/>
        <xdr:cNvSpPr/>
      </xdr:nvSpPr>
      <xdr:spPr>
        <a:xfrm>
          <a:off x="10426700" y="971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88029</xdr:rowOff>
    </xdr:from>
    <xdr:ext cx="534377" cy="259045"/>
    <xdr:sp macro="" textlink="">
      <xdr:nvSpPr>
        <xdr:cNvPr id="359" name="普通建設事業費該当値テキスト"/>
        <xdr:cNvSpPr txBox="1"/>
      </xdr:nvSpPr>
      <xdr:spPr>
        <a:xfrm>
          <a:off x="10528300" y="968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84762</xdr:rowOff>
    </xdr:from>
    <xdr:to>
      <xdr:col>50</xdr:col>
      <xdr:colOff>165100</xdr:colOff>
      <xdr:row>56</xdr:row>
      <xdr:rowOff>14912</xdr:rowOff>
    </xdr:to>
    <xdr:sp macro="" textlink="">
      <xdr:nvSpPr>
        <xdr:cNvPr id="360" name="楕円 359"/>
        <xdr:cNvSpPr/>
      </xdr:nvSpPr>
      <xdr:spPr>
        <a:xfrm>
          <a:off x="9588500" y="951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31439</xdr:rowOff>
    </xdr:from>
    <xdr:ext cx="599010" cy="259045"/>
    <xdr:sp macro="" textlink="">
      <xdr:nvSpPr>
        <xdr:cNvPr id="361" name="テキスト ボックス 360"/>
        <xdr:cNvSpPr txBox="1"/>
      </xdr:nvSpPr>
      <xdr:spPr>
        <a:xfrm>
          <a:off x="9339795" y="9289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47899</xdr:rowOff>
    </xdr:from>
    <xdr:to>
      <xdr:col>46</xdr:col>
      <xdr:colOff>38100</xdr:colOff>
      <xdr:row>57</xdr:row>
      <xdr:rowOff>149499</xdr:rowOff>
    </xdr:to>
    <xdr:sp macro="" textlink="">
      <xdr:nvSpPr>
        <xdr:cNvPr id="362" name="楕円 361"/>
        <xdr:cNvSpPr/>
      </xdr:nvSpPr>
      <xdr:spPr>
        <a:xfrm>
          <a:off x="8699500" y="982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140626</xdr:rowOff>
    </xdr:from>
    <xdr:ext cx="534377" cy="259045"/>
    <xdr:sp macro="" textlink="">
      <xdr:nvSpPr>
        <xdr:cNvPr id="363" name="テキスト ボックス 362"/>
        <xdr:cNvSpPr txBox="1"/>
      </xdr:nvSpPr>
      <xdr:spPr>
        <a:xfrm>
          <a:off x="8483111" y="991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146731</xdr:rowOff>
    </xdr:from>
    <xdr:to>
      <xdr:col>41</xdr:col>
      <xdr:colOff>101600</xdr:colOff>
      <xdr:row>57</xdr:row>
      <xdr:rowOff>76881</xdr:rowOff>
    </xdr:to>
    <xdr:sp macro="" textlink="">
      <xdr:nvSpPr>
        <xdr:cNvPr id="364" name="楕円 363"/>
        <xdr:cNvSpPr/>
      </xdr:nvSpPr>
      <xdr:spPr>
        <a:xfrm>
          <a:off x="7810500" y="974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68008</xdr:rowOff>
    </xdr:from>
    <xdr:ext cx="534377" cy="259045"/>
    <xdr:sp macro="" textlink="">
      <xdr:nvSpPr>
        <xdr:cNvPr id="365" name="テキスト ボックス 364"/>
        <xdr:cNvSpPr txBox="1"/>
      </xdr:nvSpPr>
      <xdr:spPr>
        <a:xfrm>
          <a:off x="7594111" y="984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7024</xdr:rowOff>
    </xdr:from>
    <xdr:to>
      <xdr:col>36</xdr:col>
      <xdr:colOff>165100</xdr:colOff>
      <xdr:row>55</xdr:row>
      <xdr:rowOff>108624</xdr:rowOff>
    </xdr:to>
    <xdr:sp macro="" textlink="">
      <xdr:nvSpPr>
        <xdr:cNvPr id="366" name="楕円 365"/>
        <xdr:cNvSpPr/>
      </xdr:nvSpPr>
      <xdr:spPr>
        <a:xfrm>
          <a:off x="6921500" y="943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125151</xdr:rowOff>
    </xdr:from>
    <xdr:ext cx="599010" cy="259045"/>
    <xdr:sp macro="" textlink="">
      <xdr:nvSpPr>
        <xdr:cNvPr id="367" name="テキスト ボックス 366"/>
        <xdr:cNvSpPr txBox="1"/>
      </xdr:nvSpPr>
      <xdr:spPr>
        <a:xfrm>
          <a:off x="6672795" y="9212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60384</xdr:rowOff>
    </xdr:from>
    <xdr:to>
      <xdr:col>55</xdr:col>
      <xdr:colOff>0</xdr:colOff>
      <xdr:row>79</xdr:row>
      <xdr:rowOff>37455</xdr:rowOff>
    </xdr:to>
    <xdr:cxnSp macro="">
      <xdr:nvCxnSpPr>
        <xdr:cNvPr id="396" name="直線コネクタ 395"/>
        <xdr:cNvCxnSpPr/>
      </xdr:nvCxnSpPr>
      <xdr:spPr>
        <a:xfrm>
          <a:off x="9639300" y="13090584"/>
          <a:ext cx="838200" cy="49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161216</xdr:rowOff>
    </xdr:from>
    <xdr:ext cx="534377" cy="259045"/>
    <xdr:sp macro="" textlink="">
      <xdr:nvSpPr>
        <xdr:cNvPr id="397" name="普通建設事業費 （ うち新規整備　）平均値テキスト"/>
        <xdr:cNvSpPr txBox="1"/>
      </xdr:nvSpPr>
      <xdr:spPr>
        <a:xfrm>
          <a:off x="10528300" y="13191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60384</xdr:rowOff>
    </xdr:from>
    <xdr:to>
      <xdr:col>50</xdr:col>
      <xdr:colOff>114300</xdr:colOff>
      <xdr:row>79</xdr:row>
      <xdr:rowOff>19624</xdr:rowOff>
    </xdr:to>
    <xdr:cxnSp macro="">
      <xdr:nvCxnSpPr>
        <xdr:cNvPr id="399" name="直線コネクタ 398"/>
        <xdr:cNvCxnSpPr/>
      </xdr:nvCxnSpPr>
      <xdr:spPr>
        <a:xfrm flipV="1">
          <a:off x="8750300" y="13090584"/>
          <a:ext cx="889000" cy="47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70900</xdr:rowOff>
    </xdr:from>
    <xdr:ext cx="534377" cy="259045"/>
    <xdr:sp macro="" textlink="">
      <xdr:nvSpPr>
        <xdr:cNvPr id="401" name="テキスト ボックス 400"/>
        <xdr:cNvSpPr txBox="1"/>
      </xdr:nvSpPr>
      <xdr:spPr>
        <a:xfrm>
          <a:off x="9372111" y="1344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71546</xdr:rowOff>
    </xdr:from>
    <xdr:to>
      <xdr:col>45</xdr:col>
      <xdr:colOff>177800</xdr:colOff>
      <xdr:row>79</xdr:row>
      <xdr:rowOff>19624</xdr:rowOff>
    </xdr:to>
    <xdr:cxnSp macro="">
      <xdr:nvCxnSpPr>
        <xdr:cNvPr id="402" name="直線コネクタ 401"/>
        <xdr:cNvCxnSpPr/>
      </xdr:nvCxnSpPr>
      <xdr:spPr>
        <a:xfrm>
          <a:off x="7861300" y="13444646"/>
          <a:ext cx="889000" cy="11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77396</xdr:rowOff>
    </xdr:from>
    <xdr:ext cx="534377" cy="259045"/>
    <xdr:sp macro="" textlink="">
      <xdr:nvSpPr>
        <xdr:cNvPr id="404" name="テキスト ボックス 403"/>
        <xdr:cNvSpPr txBox="1"/>
      </xdr:nvSpPr>
      <xdr:spPr>
        <a:xfrm>
          <a:off x="8483111" y="131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20455</xdr:rowOff>
    </xdr:from>
    <xdr:to>
      <xdr:col>41</xdr:col>
      <xdr:colOff>50800</xdr:colOff>
      <xdr:row>78</xdr:row>
      <xdr:rowOff>71546</xdr:rowOff>
    </xdr:to>
    <xdr:cxnSp macro="">
      <xdr:nvCxnSpPr>
        <xdr:cNvPr id="405" name="直線コネクタ 404"/>
        <xdr:cNvCxnSpPr/>
      </xdr:nvCxnSpPr>
      <xdr:spPr>
        <a:xfrm>
          <a:off x="6972300" y="12879205"/>
          <a:ext cx="889000" cy="56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56715</xdr:rowOff>
    </xdr:from>
    <xdr:ext cx="534377" cy="259045"/>
    <xdr:sp macro="" textlink="">
      <xdr:nvSpPr>
        <xdr:cNvPr id="407" name="テキスト ボックス 406"/>
        <xdr:cNvSpPr txBox="1"/>
      </xdr:nvSpPr>
      <xdr:spPr>
        <a:xfrm>
          <a:off x="7594111" y="130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121262</xdr:rowOff>
    </xdr:from>
    <xdr:ext cx="534377" cy="259045"/>
    <xdr:sp macro="" textlink="">
      <xdr:nvSpPr>
        <xdr:cNvPr id="409" name="テキスト ボックス 408"/>
        <xdr:cNvSpPr txBox="1"/>
      </xdr:nvSpPr>
      <xdr:spPr>
        <a:xfrm>
          <a:off x="6705111" y="133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158105</xdr:rowOff>
    </xdr:from>
    <xdr:to>
      <xdr:col>55</xdr:col>
      <xdr:colOff>50800</xdr:colOff>
      <xdr:row>79</xdr:row>
      <xdr:rowOff>88255</xdr:rowOff>
    </xdr:to>
    <xdr:sp macro="" textlink="">
      <xdr:nvSpPr>
        <xdr:cNvPr id="415" name="楕円 414"/>
        <xdr:cNvSpPr/>
      </xdr:nvSpPr>
      <xdr:spPr>
        <a:xfrm>
          <a:off x="10426700" y="1353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73032</xdr:rowOff>
    </xdr:from>
    <xdr:ext cx="378565" cy="259045"/>
    <xdr:sp macro="" textlink="">
      <xdr:nvSpPr>
        <xdr:cNvPr id="416" name="普通建設事業費 （ うち新規整備　）該当値テキスト"/>
        <xdr:cNvSpPr txBox="1"/>
      </xdr:nvSpPr>
      <xdr:spPr>
        <a:xfrm>
          <a:off x="10528300" y="13446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9584</xdr:rowOff>
    </xdr:from>
    <xdr:to>
      <xdr:col>50</xdr:col>
      <xdr:colOff>165100</xdr:colOff>
      <xdr:row>76</xdr:row>
      <xdr:rowOff>111184</xdr:rowOff>
    </xdr:to>
    <xdr:sp macro="" textlink="">
      <xdr:nvSpPr>
        <xdr:cNvPr id="417" name="楕円 416"/>
        <xdr:cNvSpPr/>
      </xdr:nvSpPr>
      <xdr:spPr>
        <a:xfrm>
          <a:off x="9588500" y="1303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127710</xdr:rowOff>
    </xdr:from>
    <xdr:ext cx="534377" cy="259045"/>
    <xdr:sp macro="" textlink="">
      <xdr:nvSpPr>
        <xdr:cNvPr id="418" name="テキスト ボックス 417"/>
        <xdr:cNvSpPr txBox="1"/>
      </xdr:nvSpPr>
      <xdr:spPr>
        <a:xfrm>
          <a:off x="9372111" y="1281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140274</xdr:rowOff>
    </xdr:from>
    <xdr:to>
      <xdr:col>46</xdr:col>
      <xdr:colOff>38100</xdr:colOff>
      <xdr:row>79</xdr:row>
      <xdr:rowOff>70424</xdr:rowOff>
    </xdr:to>
    <xdr:sp macro="" textlink="">
      <xdr:nvSpPr>
        <xdr:cNvPr id="419" name="楕円 418"/>
        <xdr:cNvSpPr/>
      </xdr:nvSpPr>
      <xdr:spPr>
        <a:xfrm>
          <a:off x="8699500" y="1351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61551</xdr:rowOff>
    </xdr:from>
    <xdr:ext cx="469744" cy="259045"/>
    <xdr:sp macro="" textlink="">
      <xdr:nvSpPr>
        <xdr:cNvPr id="420" name="テキスト ボックス 419"/>
        <xdr:cNvSpPr txBox="1"/>
      </xdr:nvSpPr>
      <xdr:spPr>
        <a:xfrm>
          <a:off x="8515428" y="1360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20746</xdr:rowOff>
    </xdr:from>
    <xdr:to>
      <xdr:col>41</xdr:col>
      <xdr:colOff>101600</xdr:colOff>
      <xdr:row>78</xdr:row>
      <xdr:rowOff>122346</xdr:rowOff>
    </xdr:to>
    <xdr:sp macro="" textlink="">
      <xdr:nvSpPr>
        <xdr:cNvPr id="421" name="楕円 420"/>
        <xdr:cNvSpPr/>
      </xdr:nvSpPr>
      <xdr:spPr>
        <a:xfrm>
          <a:off x="7810500" y="1339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113473</xdr:rowOff>
    </xdr:from>
    <xdr:ext cx="534377" cy="259045"/>
    <xdr:sp macro="" textlink="">
      <xdr:nvSpPr>
        <xdr:cNvPr id="422" name="テキスト ボックス 421"/>
        <xdr:cNvSpPr txBox="1"/>
      </xdr:nvSpPr>
      <xdr:spPr>
        <a:xfrm>
          <a:off x="7594111" y="1348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141105</xdr:rowOff>
    </xdr:from>
    <xdr:to>
      <xdr:col>36</xdr:col>
      <xdr:colOff>165100</xdr:colOff>
      <xdr:row>75</xdr:row>
      <xdr:rowOff>71255</xdr:rowOff>
    </xdr:to>
    <xdr:sp macro="" textlink="">
      <xdr:nvSpPr>
        <xdr:cNvPr id="423" name="楕円 422"/>
        <xdr:cNvSpPr/>
      </xdr:nvSpPr>
      <xdr:spPr>
        <a:xfrm>
          <a:off x="6921500" y="1282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87782</xdr:rowOff>
    </xdr:from>
    <xdr:ext cx="534377" cy="259045"/>
    <xdr:sp macro="" textlink="">
      <xdr:nvSpPr>
        <xdr:cNvPr id="424" name="テキスト ボックス 423"/>
        <xdr:cNvSpPr txBox="1"/>
      </xdr:nvSpPr>
      <xdr:spPr>
        <a:xfrm>
          <a:off x="6705111" y="1260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143236</xdr:rowOff>
    </xdr:from>
    <xdr:to>
      <xdr:col>55</xdr:col>
      <xdr:colOff>0</xdr:colOff>
      <xdr:row>97</xdr:row>
      <xdr:rowOff>83975</xdr:rowOff>
    </xdr:to>
    <xdr:cxnSp macro="">
      <xdr:nvCxnSpPr>
        <xdr:cNvPr id="453" name="直線コネクタ 452"/>
        <xdr:cNvCxnSpPr/>
      </xdr:nvCxnSpPr>
      <xdr:spPr>
        <a:xfrm flipV="1">
          <a:off x="9639300" y="16602436"/>
          <a:ext cx="838200" cy="11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86811</xdr:rowOff>
    </xdr:from>
    <xdr:ext cx="534377" cy="259045"/>
    <xdr:sp macro="" textlink="">
      <xdr:nvSpPr>
        <xdr:cNvPr id="454" name="普通建設事業費 （ うち更新整備　）平均値テキスト"/>
        <xdr:cNvSpPr txBox="1"/>
      </xdr:nvSpPr>
      <xdr:spPr>
        <a:xfrm>
          <a:off x="10528300" y="16546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83975</xdr:rowOff>
    </xdr:from>
    <xdr:to>
      <xdr:col>50</xdr:col>
      <xdr:colOff>114300</xdr:colOff>
      <xdr:row>97</xdr:row>
      <xdr:rowOff>142191</xdr:rowOff>
    </xdr:to>
    <xdr:cxnSp macro="">
      <xdr:nvCxnSpPr>
        <xdr:cNvPr id="456" name="直線コネクタ 455"/>
        <xdr:cNvCxnSpPr/>
      </xdr:nvCxnSpPr>
      <xdr:spPr>
        <a:xfrm flipV="1">
          <a:off x="8750300" y="16714625"/>
          <a:ext cx="889000" cy="5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116014</xdr:rowOff>
    </xdr:from>
    <xdr:ext cx="534377" cy="259045"/>
    <xdr:sp macro="" textlink="">
      <xdr:nvSpPr>
        <xdr:cNvPr id="458" name="テキスト ボックス 457"/>
        <xdr:cNvSpPr txBox="1"/>
      </xdr:nvSpPr>
      <xdr:spPr>
        <a:xfrm>
          <a:off x="9372111" y="164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142191</xdr:rowOff>
    </xdr:from>
    <xdr:to>
      <xdr:col>45</xdr:col>
      <xdr:colOff>177800</xdr:colOff>
      <xdr:row>97</xdr:row>
      <xdr:rowOff>160762</xdr:rowOff>
    </xdr:to>
    <xdr:cxnSp macro="">
      <xdr:nvCxnSpPr>
        <xdr:cNvPr id="459" name="直線コネクタ 458"/>
        <xdr:cNvCxnSpPr/>
      </xdr:nvCxnSpPr>
      <xdr:spPr>
        <a:xfrm flipV="1">
          <a:off x="7861300" y="16772841"/>
          <a:ext cx="889000" cy="1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107769</xdr:rowOff>
    </xdr:from>
    <xdr:ext cx="534377" cy="259045"/>
    <xdr:sp macro="" textlink="">
      <xdr:nvSpPr>
        <xdr:cNvPr id="461" name="テキスト ボックス 460"/>
        <xdr:cNvSpPr txBox="1"/>
      </xdr:nvSpPr>
      <xdr:spPr>
        <a:xfrm>
          <a:off x="8483111" y="163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160762</xdr:rowOff>
    </xdr:from>
    <xdr:to>
      <xdr:col>41</xdr:col>
      <xdr:colOff>50800</xdr:colOff>
      <xdr:row>98</xdr:row>
      <xdr:rowOff>130883</xdr:rowOff>
    </xdr:to>
    <xdr:cxnSp macro="">
      <xdr:nvCxnSpPr>
        <xdr:cNvPr id="462" name="直線コネクタ 461"/>
        <xdr:cNvCxnSpPr/>
      </xdr:nvCxnSpPr>
      <xdr:spPr>
        <a:xfrm flipV="1">
          <a:off x="6972300" y="16791412"/>
          <a:ext cx="889000" cy="14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156864</xdr:rowOff>
    </xdr:from>
    <xdr:ext cx="534377" cy="259045"/>
    <xdr:sp macro="" textlink="">
      <xdr:nvSpPr>
        <xdr:cNvPr id="464" name="テキスト ボックス 463"/>
        <xdr:cNvSpPr txBox="1"/>
      </xdr:nvSpPr>
      <xdr:spPr>
        <a:xfrm>
          <a:off x="7594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42611</xdr:rowOff>
    </xdr:from>
    <xdr:ext cx="534377" cy="259045"/>
    <xdr:sp macro="" textlink="">
      <xdr:nvSpPr>
        <xdr:cNvPr id="466" name="テキスト ボックス 465"/>
        <xdr:cNvSpPr txBox="1"/>
      </xdr:nvSpPr>
      <xdr:spPr>
        <a:xfrm>
          <a:off x="6705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92436</xdr:rowOff>
    </xdr:from>
    <xdr:to>
      <xdr:col>55</xdr:col>
      <xdr:colOff>50800</xdr:colOff>
      <xdr:row>97</xdr:row>
      <xdr:rowOff>22586</xdr:rowOff>
    </xdr:to>
    <xdr:sp macro="" textlink="">
      <xdr:nvSpPr>
        <xdr:cNvPr id="472" name="楕円 471"/>
        <xdr:cNvSpPr/>
      </xdr:nvSpPr>
      <xdr:spPr>
        <a:xfrm>
          <a:off x="10426700" y="1655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115313</xdr:rowOff>
    </xdr:from>
    <xdr:ext cx="534377" cy="259045"/>
    <xdr:sp macro="" textlink="">
      <xdr:nvSpPr>
        <xdr:cNvPr id="473" name="普通建設事業費 （ うち更新整備　）該当値テキスト"/>
        <xdr:cNvSpPr txBox="1"/>
      </xdr:nvSpPr>
      <xdr:spPr>
        <a:xfrm>
          <a:off x="10528300" y="1640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33175</xdr:rowOff>
    </xdr:from>
    <xdr:to>
      <xdr:col>50</xdr:col>
      <xdr:colOff>165100</xdr:colOff>
      <xdr:row>97</xdr:row>
      <xdr:rowOff>134775</xdr:rowOff>
    </xdr:to>
    <xdr:sp macro="" textlink="">
      <xdr:nvSpPr>
        <xdr:cNvPr id="474" name="楕円 473"/>
        <xdr:cNvSpPr/>
      </xdr:nvSpPr>
      <xdr:spPr>
        <a:xfrm>
          <a:off x="9588500" y="1666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125902</xdr:rowOff>
    </xdr:from>
    <xdr:ext cx="534377" cy="259045"/>
    <xdr:sp macro="" textlink="">
      <xdr:nvSpPr>
        <xdr:cNvPr id="475" name="テキスト ボックス 474"/>
        <xdr:cNvSpPr txBox="1"/>
      </xdr:nvSpPr>
      <xdr:spPr>
        <a:xfrm>
          <a:off x="9372111" y="1675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91391</xdr:rowOff>
    </xdr:from>
    <xdr:to>
      <xdr:col>46</xdr:col>
      <xdr:colOff>38100</xdr:colOff>
      <xdr:row>98</xdr:row>
      <xdr:rowOff>21541</xdr:rowOff>
    </xdr:to>
    <xdr:sp macro="" textlink="">
      <xdr:nvSpPr>
        <xdr:cNvPr id="476" name="楕円 475"/>
        <xdr:cNvSpPr/>
      </xdr:nvSpPr>
      <xdr:spPr>
        <a:xfrm>
          <a:off x="8699500" y="1672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12668</xdr:rowOff>
    </xdr:from>
    <xdr:ext cx="534377" cy="259045"/>
    <xdr:sp macro="" textlink="">
      <xdr:nvSpPr>
        <xdr:cNvPr id="477" name="テキスト ボックス 476"/>
        <xdr:cNvSpPr txBox="1"/>
      </xdr:nvSpPr>
      <xdr:spPr>
        <a:xfrm>
          <a:off x="8483111" y="1681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109962</xdr:rowOff>
    </xdr:from>
    <xdr:to>
      <xdr:col>41</xdr:col>
      <xdr:colOff>101600</xdr:colOff>
      <xdr:row>98</xdr:row>
      <xdr:rowOff>40112</xdr:rowOff>
    </xdr:to>
    <xdr:sp macro="" textlink="">
      <xdr:nvSpPr>
        <xdr:cNvPr id="478" name="楕円 477"/>
        <xdr:cNvSpPr/>
      </xdr:nvSpPr>
      <xdr:spPr>
        <a:xfrm>
          <a:off x="7810500" y="1674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31239</xdr:rowOff>
    </xdr:from>
    <xdr:ext cx="534377" cy="259045"/>
    <xdr:sp macro="" textlink="">
      <xdr:nvSpPr>
        <xdr:cNvPr id="479" name="テキスト ボックス 478"/>
        <xdr:cNvSpPr txBox="1"/>
      </xdr:nvSpPr>
      <xdr:spPr>
        <a:xfrm>
          <a:off x="7594111" y="1683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80083</xdr:rowOff>
    </xdr:from>
    <xdr:to>
      <xdr:col>36</xdr:col>
      <xdr:colOff>165100</xdr:colOff>
      <xdr:row>99</xdr:row>
      <xdr:rowOff>10233</xdr:rowOff>
    </xdr:to>
    <xdr:sp macro="" textlink="">
      <xdr:nvSpPr>
        <xdr:cNvPr id="480" name="楕円 479"/>
        <xdr:cNvSpPr/>
      </xdr:nvSpPr>
      <xdr:spPr>
        <a:xfrm>
          <a:off x="6921500" y="1688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1360</xdr:rowOff>
    </xdr:from>
    <xdr:ext cx="534377" cy="259045"/>
    <xdr:sp macro="" textlink="">
      <xdr:nvSpPr>
        <xdr:cNvPr id="481" name="テキスト ボックス 480"/>
        <xdr:cNvSpPr txBox="1"/>
      </xdr:nvSpPr>
      <xdr:spPr>
        <a:xfrm>
          <a:off x="6705111" y="1697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31883</xdr:rowOff>
    </xdr:from>
    <xdr:to>
      <xdr:col>85</xdr:col>
      <xdr:colOff>127000</xdr:colOff>
      <xdr:row>39</xdr:row>
      <xdr:rowOff>93735</xdr:rowOff>
    </xdr:to>
    <xdr:cxnSp macro="">
      <xdr:nvCxnSpPr>
        <xdr:cNvPr id="512" name="直線コネクタ 511"/>
        <xdr:cNvCxnSpPr/>
      </xdr:nvCxnSpPr>
      <xdr:spPr>
        <a:xfrm>
          <a:off x="15481300" y="6718433"/>
          <a:ext cx="838200" cy="6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77209</xdr:rowOff>
    </xdr:from>
    <xdr:ext cx="534377" cy="259045"/>
    <xdr:sp macro="" textlink="">
      <xdr:nvSpPr>
        <xdr:cNvPr id="513" name="災害復旧事業費平均値テキスト"/>
        <xdr:cNvSpPr txBox="1"/>
      </xdr:nvSpPr>
      <xdr:spPr>
        <a:xfrm>
          <a:off x="16370300" y="6420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31883</xdr:rowOff>
    </xdr:from>
    <xdr:to>
      <xdr:col>81</xdr:col>
      <xdr:colOff>50800</xdr:colOff>
      <xdr:row>39</xdr:row>
      <xdr:rowOff>60915</xdr:rowOff>
    </xdr:to>
    <xdr:cxnSp macro="">
      <xdr:nvCxnSpPr>
        <xdr:cNvPr id="515" name="直線コネクタ 514"/>
        <xdr:cNvCxnSpPr/>
      </xdr:nvCxnSpPr>
      <xdr:spPr>
        <a:xfrm flipV="1">
          <a:off x="14592300" y="6718433"/>
          <a:ext cx="8890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17452</xdr:rowOff>
    </xdr:from>
    <xdr:ext cx="469744" cy="259045"/>
    <xdr:sp macro="" textlink="">
      <xdr:nvSpPr>
        <xdr:cNvPr id="517" name="テキスト ボックス 516"/>
        <xdr:cNvSpPr txBox="1"/>
      </xdr:nvSpPr>
      <xdr:spPr>
        <a:xfrm>
          <a:off x="15246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49403</xdr:rowOff>
    </xdr:from>
    <xdr:to>
      <xdr:col>76</xdr:col>
      <xdr:colOff>114300</xdr:colOff>
      <xdr:row>39</xdr:row>
      <xdr:rowOff>60915</xdr:rowOff>
    </xdr:to>
    <xdr:cxnSp macro="">
      <xdr:nvCxnSpPr>
        <xdr:cNvPr id="518" name="直線コネクタ 517"/>
        <xdr:cNvCxnSpPr/>
      </xdr:nvCxnSpPr>
      <xdr:spPr>
        <a:xfrm>
          <a:off x="13703300" y="6735953"/>
          <a:ext cx="889000" cy="1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79093</xdr:rowOff>
    </xdr:from>
    <xdr:ext cx="469744" cy="259045"/>
    <xdr:sp macro="" textlink="">
      <xdr:nvSpPr>
        <xdr:cNvPr id="520" name="テキスト ボックス 519"/>
        <xdr:cNvSpPr txBox="1"/>
      </xdr:nvSpPr>
      <xdr:spPr>
        <a:xfrm>
          <a:off x="14357428" y="64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37205</xdr:rowOff>
    </xdr:from>
    <xdr:to>
      <xdr:col>71</xdr:col>
      <xdr:colOff>177800</xdr:colOff>
      <xdr:row>39</xdr:row>
      <xdr:rowOff>49403</xdr:rowOff>
    </xdr:to>
    <xdr:cxnSp macro="">
      <xdr:nvCxnSpPr>
        <xdr:cNvPr id="521" name="直線コネクタ 520"/>
        <xdr:cNvCxnSpPr/>
      </xdr:nvCxnSpPr>
      <xdr:spPr>
        <a:xfrm>
          <a:off x="12814300" y="6037955"/>
          <a:ext cx="889000" cy="69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97658</xdr:rowOff>
    </xdr:from>
    <xdr:ext cx="469744" cy="259045"/>
    <xdr:sp macro="" textlink="">
      <xdr:nvSpPr>
        <xdr:cNvPr id="523" name="テキスト ボックス 522"/>
        <xdr:cNvSpPr txBox="1"/>
      </xdr:nvSpPr>
      <xdr:spPr>
        <a:xfrm>
          <a:off x="13468428" y="64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59702</xdr:rowOff>
    </xdr:from>
    <xdr:ext cx="469744" cy="259045"/>
    <xdr:sp macro="" textlink="">
      <xdr:nvSpPr>
        <xdr:cNvPr id="525" name="テキスト ボックス 524"/>
        <xdr:cNvSpPr txBox="1"/>
      </xdr:nvSpPr>
      <xdr:spPr>
        <a:xfrm>
          <a:off x="12579428" y="674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42935</xdr:rowOff>
    </xdr:from>
    <xdr:to>
      <xdr:col>85</xdr:col>
      <xdr:colOff>177800</xdr:colOff>
      <xdr:row>39</xdr:row>
      <xdr:rowOff>144535</xdr:rowOff>
    </xdr:to>
    <xdr:sp macro="" textlink="">
      <xdr:nvSpPr>
        <xdr:cNvPr id="531" name="楕円 530"/>
        <xdr:cNvSpPr/>
      </xdr:nvSpPr>
      <xdr:spPr>
        <a:xfrm>
          <a:off x="16268700" y="672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129312</xdr:rowOff>
    </xdr:from>
    <xdr:ext cx="378565" cy="259045"/>
    <xdr:sp macro="" textlink="">
      <xdr:nvSpPr>
        <xdr:cNvPr id="532" name="災害復旧事業費該当値テキスト"/>
        <xdr:cNvSpPr txBox="1"/>
      </xdr:nvSpPr>
      <xdr:spPr>
        <a:xfrm>
          <a:off x="16370300" y="6644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152533</xdr:rowOff>
    </xdr:from>
    <xdr:to>
      <xdr:col>81</xdr:col>
      <xdr:colOff>101600</xdr:colOff>
      <xdr:row>39</xdr:row>
      <xdr:rowOff>82683</xdr:rowOff>
    </xdr:to>
    <xdr:sp macro="" textlink="">
      <xdr:nvSpPr>
        <xdr:cNvPr id="533" name="楕円 532"/>
        <xdr:cNvSpPr/>
      </xdr:nvSpPr>
      <xdr:spPr>
        <a:xfrm>
          <a:off x="15430500" y="666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73810</xdr:rowOff>
    </xdr:from>
    <xdr:ext cx="469744" cy="259045"/>
    <xdr:sp macro="" textlink="">
      <xdr:nvSpPr>
        <xdr:cNvPr id="534" name="テキスト ボックス 533"/>
        <xdr:cNvSpPr txBox="1"/>
      </xdr:nvSpPr>
      <xdr:spPr>
        <a:xfrm>
          <a:off x="15246428" y="676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10115</xdr:rowOff>
    </xdr:from>
    <xdr:to>
      <xdr:col>76</xdr:col>
      <xdr:colOff>165100</xdr:colOff>
      <xdr:row>39</xdr:row>
      <xdr:rowOff>111715</xdr:rowOff>
    </xdr:to>
    <xdr:sp macro="" textlink="">
      <xdr:nvSpPr>
        <xdr:cNvPr id="535" name="楕円 534"/>
        <xdr:cNvSpPr/>
      </xdr:nvSpPr>
      <xdr:spPr>
        <a:xfrm>
          <a:off x="14541500" y="669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102842</xdr:rowOff>
    </xdr:from>
    <xdr:ext cx="469744" cy="259045"/>
    <xdr:sp macro="" textlink="">
      <xdr:nvSpPr>
        <xdr:cNvPr id="536" name="テキスト ボックス 535"/>
        <xdr:cNvSpPr txBox="1"/>
      </xdr:nvSpPr>
      <xdr:spPr>
        <a:xfrm>
          <a:off x="14357428" y="678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170053</xdr:rowOff>
    </xdr:from>
    <xdr:to>
      <xdr:col>72</xdr:col>
      <xdr:colOff>38100</xdr:colOff>
      <xdr:row>39</xdr:row>
      <xdr:rowOff>100203</xdr:rowOff>
    </xdr:to>
    <xdr:sp macro="" textlink="">
      <xdr:nvSpPr>
        <xdr:cNvPr id="537" name="楕円 536"/>
        <xdr:cNvSpPr/>
      </xdr:nvSpPr>
      <xdr:spPr>
        <a:xfrm>
          <a:off x="13652500" y="668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91330</xdr:rowOff>
    </xdr:from>
    <xdr:ext cx="469744" cy="259045"/>
    <xdr:sp macro="" textlink="">
      <xdr:nvSpPr>
        <xdr:cNvPr id="538" name="テキスト ボックス 537"/>
        <xdr:cNvSpPr txBox="1"/>
      </xdr:nvSpPr>
      <xdr:spPr>
        <a:xfrm>
          <a:off x="13468428" y="6777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157855</xdr:rowOff>
    </xdr:from>
    <xdr:to>
      <xdr:col>67</xdr:col>
      <xdr:colOff>101600</xdr:colOff>
      <xdr:row>35</xdr:row>
      <xdr:rowOff>88005</xdr:rowOff>
    </xdr:to>
    <xdr:sp macro="" textlink="">
      <xdr:nvSpPr>
        <xdr:cNvPr id="539" name="楕円 538"/>
        <xdr:cNvSpPr/>
      </xdr:nvSpPr>
      <xdr:spPr>
        <a:xfrm>
          <a:off x="12763500" y="598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104532</xdr:rowOff>
    </xdr:from>
    <xdr:ext cx="534377" cy="259045"/>
    <xdr:sp macro="" textlink="">
      <xdr:nvSpPr>
        <xdr:cNvPr id="540" name="テキスト ボックス 539"/>
        <xdr:cNvSpPr txBox="1"/>
      </xdr:nvSpPr>
      <xdr:spPr>
        <a:xfrm>
          <a:off x="12547111" y="576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8268</xdr:rowOff>
    </xdr:from>
    <xdr:to>
      <xdr:col>85</xdr:col>
      <xdr:colOff>127000</xdr:colOff>
      <xdr:row>78</xdr:row>
      <xdr:rowOff>27206</xdr:rowOff>
    </xdr:to>
    <xdr:cxnSp macro="">
      <xdr:nvCxnSpPr>
        <xdr:cNvPr id="622" name="直線コネクタ 621"/>
        <xdr:cNvCxnSpPr/>
      </xdr:nvCxnSpPr>
      <xdr:spPr>
        <a:xfrm flipV="1">
          <a:off x="15481300" y="13381368"/>
          <a:ext cx="838200" cy="1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143493</xdr:rowOff>
    </xdr:from>
    <xdr:ext cx="534377" cy="259045"/>
    <xdr:sp macro="" textlink="">
      <xdr:nvSpPr>
        <xdr:cNvPr id="623" name="公債費平均値テキスト"/>
        <xdr:cNvSpPr txBox="1"/>
      </xdr:nvSpPr>
      <xdr:spPr>
        <a:xfrm>
          <a:off x="16370300" y="1334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27206</xdr:rowOff>
    </xdr:from>
    <xdr:to>
      <xdr:col>81</xdr:col>
      <xdr:colOff>50800</xdr:colOff>
      <xdr:row>78</xdr:row>
      <xdr:rowOff>42813</xdr:rowOff>
    </xdr:to>
    <xdr:cxnSp macro="">
      <xdr:nvCxnSpPr>
        <xdr:cNvPr id="625" name="直線コネクタ 624"/>
        <xdr:cNvCxnSpPr/>
      </xdr:nvCxnSpPr>
      <xdr:spPr>
        <a:xfrm flipV="1">
          <a:off x="14592300" y="13400306"/>
          <a:ext cx="889000" cy="1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84197</xdr:rowOff>
    </xdr:from>
    <xdr:ext cx="534377" cy="259045"/>
    <xdr:sp macro="" textlink="">
      <xdr:nvSpPr>
        <xdr:cNvPr id="627" name="テキスト ボックス 626"/>
        <xdr:cNvSpPr txBox="1"/>
      </xdr:nvSpPr>
      <xdr:spPr>
        <a:xfrm>
          <a:off x="15214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42813</xdr:rowOff>
    </xdr:from>
    <xdr:to>
      <xdr:col>76</xdr:col>
      <xdr:colOff>114300</xdr:colOff>
      <xdr:row>78</xdr:row>
      <xdr:rowOff>43695</xdr:rowOff>
    </xdr:to>
    <xdr:cxnSp macro="">
      <xdr:nvCxnSpPr>
        <xdr:cNvPr id="628" name="直線コネクタ 627"/>
        <xdr:cNvCxnSpPr/>
      </xdr:nvCxnSpPr>
      <xdr:spPr>
        <a:xfrm flipV="1">
          <a:off x="13703300" y="13415913"/>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108862</xdr:rowOff>
    </xdr:from>
    <xdr:ext cx="534377" cy="259045"/>
    <xdr:sp macro="" textlink="">
      <xdr:nvSpPr>
        <xdr:cNvPr id="630" name="テキスト ボックス 629"/>
        <xdr:cNvSpPr txBox="1"/>
      </xdr:nvSpPr>
      <xdr:spPr>
        <a:xfrm>
          <a:off x="14325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41210</xdr:rowOff>
    </xdr:from>
    <xdr:to>
      <xdr:col>71</xdr:col>
      <xdr:colOff>177800</xdr:colOff>
      <xdr:row>78</xdr:row>
      <xdr:rowOff>43695</xdr:rowOff>
    </xdr:to>
    <xdr:cxnSp macro="">
      <xdr:nvCxnSpPr>
        <xdr:cNvPr id="631" name="直線コネクタ 630"/>
        <xdr:cNvCxnSpPr/>
      </xdr:nvCxnSpPr>
      <xdr:spPr>
        <a:xfrm>
          <a:off x="12814300" y="13414310"/>
          <a:ext cx="889000" cy="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106241</xdr:rowOff>
    </xdr:from>
    <xdr:ext cx="534377" cy="259045"/>
    <xdr:sp macro="" textlink="">
      <xdr:nvSpPr>
        <xdr:cNvPr id="633" name="テキスト ボックス 632"/>
        <xdr:cNvSpPr txBox="1"/>
      </xdr:nvSpPr>
      <xdr:spPr>
        <a:xfrm>
          <a:off x="13436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106973</xdr:rowOff>
    </xdr:from>
    <xdr:ext cx="534377" cy="259045"/>
    <xdr:sp macro="" textlink="">
      <xdr:nvSpPr>
        <xdr:cNvPr id="635" name="テキスト ボックス 634"/>
        <xdr:cNvSpPr txBox="1"/>
      </xdr:nvSpPr>
      <xdr:spPr>
        <a:xfrm>
          <a:off x="12547111" y="1313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128918</xdr:rowOff>
    </xdr:from>
    <xdr:to>
      <xdr:col>85</xdr:col>
      <xdr:colOff>177800</xdr:colOff>
      <xdr:row>78</xdr:row>
      <xdr:rowOff>59068</xdr:rowOff>
    </xdr:to>
    <xdr:sp macro="" textlink="">
      <xdr:nvSpPr>
        <xdr:cNvPr id="641" name="楕円 640"/>
        <xdr:cNvSpPr/>
      </xdr:nvSpPr>
      <xdr:spPr>
        <a:xfrm>
          <a:off x="16268700" y="1333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151795</xdr:rowOff>
    </xdr:from>
    <xdr:ext cx="534377" cy="259045"/>
    <xdr:sp macro="" textlink="">
      <xdr:nvSpPr>
        <xdr:cNvPr id="642" name="公債費該当値テキスト"/>
        <xdr:cNvSpPr txBox="1"/>
      </xdr:nvSpPr>
      <xdr:spPr>
        <a:xfrm>
          <a:off x="16370300" y="1318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147856</xdr:rowOff>
    </xdr:from>
    <xdr:to>
      <xdr:col>81</xdr:col>
      <xdr:colOff>101600</xdr:colOff>
      <xdr:row>78</xdr:row>
      <xdr:rowOff>78006</xdr:rowOff>
    </xdr:to>
    <xdr:sp macro="" textlink="">
      <xdr:nvSpPr>
        <xdr:cNvPr id="643" name="楕円 642"/>
        <xdr:cNvSpPr/>
      </xdr:nvSpPr>
      <xdr:spPr>
        <a:xfrm>
          <a:off x="15430500" y="133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94533</xdr:rowOff>
    </xdr:from>
    <xdr:ext cx="534377" cy="259045"/>
    <xdr:sp macro="" textlink="">
      <xdr:nvSpPr>
        <xdr:cNvPr id="644" name="テキスト ボックス 643"/>
        <xdr:cNvSpPr txBox="1"/>
      </xdr:nvSpPr>
      <xdr:spPr>
        <a:xfrm>
          <a:off x="15214111" y="1312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163463</xdr:rowOff>
    </xdr:from>
    <xdr:to>
      <xdr:col>76</xdr:col>
      <xdr:colOff>165100</xdr:colOff>
      <xdr:row>78</xdr:row>
      <xdr:rowOff>93613</xdr:rowOff>
    </xdr:to>
    <xdr:sp macro="" textlink="">
      <xdr:nvSpPr>
        <xdr:cNvPr id="645" name="楕円 644"/>
        <xdr:cNvSpPr/>
      </xdr:nvSpPr>
      <xdr:spPr>
        <a:xfrm>
          <a:off x="14541500" y="133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84740</xdr:rowOff>
    </xdr:from>
    <xdr:ext cx="534377" cy="259045"/>
    <xdr:sp macro="" textlink="">
      <xdr:nvSpPr>
        <xdr:cNvPr id="646" name="テキスト ボックス 645"/>
        <xdr:cNvSpPr txBox="1"/>
      </xdr:nvSpPr>
      <xdr:spPr>
        <a:xfrm>
          <a:off x="14325111" y="1345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164345</xdr:rowOff>
    </xdr:from>
    <xdr:to>
      <xdr:col>72</xdr:col>
      <xdr:colOff>38100</xdr:colOff>
      <xdr:row>78</xdr:row>
      <xdr:rowOff>94495</xdr:rowOff>
    </xdr:to>
    <xdr:sp macro="" textlink="">
      <xdr:nvSpPr>
        <xdr:cNvPr id="647" name="楕円 646"/>
        <xdr:cNvSpPr/>
      </xdr:nvSpPr>
      <xdr:spPr>
        <a:xfrm>
          <a:off x="13652500" y="133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85622</xdr:rowOff>
    </xdr:from>
    <xdr:ext cx="534377" cy="259045"/>
    <xdr:sp macro="" textlink="">
      <xdr:nvSpPr>
        <xdr:cNvPr id="648" name="テキスト ボックス 647"/>
        <xdr:cNvSpPr txBox="1"/>
      </xdr:nvSpPr>
      <xdr:spPr>
        <a:xfrm>
          <a:off x="13436111" y="1345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161860</xdr:rowOff>
    </xdr:from>
    <xdr:to>
      <xdr:col>67</xdr:col>
      <xdr:colOff>101600</xdr:colOff>
      <xdr:row>78</xdr:row>
      <xdr:rowOff>92010</xdr:rowOff>
    </xdr:to>
    <xdr:sp macro="" textlink="">
      <xdr:nvSpPr>
        <xdr:cNvPr id="649" name="楕円 648"/>
        <xdr:cNvSpPr/>
      </xdr:nvSpPr>
      <xdr:spPr>
        <a:xfrm>
          <a:off x="12763500" y="1336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83137</xdr:rowOff>
    </xdr:from>
    <xdr:ext cx="534377" cy="259045"/>
    <xdr:sp macro="" textlink="">
      <xdr:nvSpPr>
        <xdr:cNvPr id="650" name="テキスト ボックス 649"/>
        <xdr:cNvSpPr txBox="1"/>
      </xdr:nvSpPr>
      <xdr:spPr>
        <a:xfrm>
          <a:off x="12547111" y="1345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112533</xdr:rowOff>
    </xdr:from>
    <xdr:to>
      <xdr:col>85</xdr:col>
      <xdr:colOff>127000</xdr:colOff>
      <xdr:row>98</xdr:row>
      <xdr:rowOff>46797</xdr:rowOff>
    </xdr:to>
    <xdr:cxnSp macro="">
      <xdr:nvCxnSpPr>
        <xdr:cNvPr id="677" name="直線コネクタ 676"/>
        <xdr:cNvCxnSpPr/>
      </xdr:nvCxnSpPr>
      <xdr:spPr>
        <a:xfrm flipV="1">
          <a:off x="15481300" y="16743183"/>
          <a:ext cx="838200" cy="10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122131</xdr:rowOff>
    </xdr:from>
    <xdr:ext cx="534377" cy="259045"/>
    <xdr:sp macro="" textlink="">
      <xdr:nvSpPr>
        <xdr:cNvPr id="678" name="積立金平均値テキスト"/>
        <xdr:cNvSpPr txBox="1"/>
      </xdr:nvSpPr>
      <xdr:spPr>
        <a:xfrm>
          <a:off x="16370300" y="16752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133463</xdr:rowOff>
    </xdr:from>
    <xdr:to>
      <xdr:col>81</xdr:col>
      <xdr:colOff>50800</xdr:colOff>
      <xdr:row>98</xdr:row>
      <xdr:rowOff>46797</xdr:rowOff>
    </xdr:to>
    <xdr:cxnSp macro="">
      <xdr:nvCxnSpPr>
        <xdr:cNvPr id="680" name="直線コネクタ 679"/>
        <xdr:cNvCxnSpPr/>
      </xdr:nvCxnSpPr>
      <xdr:spPr>
        <a:xfrm>
          <a:off x="14592300" y="16764113"/>
          <a:ext cx="889000" cy="8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108532</xdr:rowOff>
    </xdr:from>
    <xdr:ext cx="534377" cy="259045"/>
    <xdr:sp macro="" textlink="">
      <xdr:nvSpPr>
        <xdr:cNvPr id="682" name="テキスト ボックス 681"/>
        <xdr:cNvSpPr txBox="1"/>
      </xdr:nvSpPr>
      <xdr:spPr>
        <a:xfrm>
          <a:off x="15214111" y="165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107865</xdr:rowOff>
    </xdr:from>
    <xdr:to>
      <xdr:col>76</xdr:col>
      <xdr:colOff>114300</xdr:colOff>
      <xdr:row>97</xdr:row>
      <xdr:rowOff>133463</xdr:rowOff>
    </xdr:to>
    <xdr:cxnSp macro="">
      <xdr:nvCxnSpPr>
        <xdr:cNvPr id="683" name="直線コネクタ 682"/>
        <xdr:cNvCxnSpPr/>
      </xdr:nvCxnSpPr>
      <xdr:spPr>
        <a:xfrm>
          <a:off x="13703300" y="16738515"/>
          <a:ext cx="889000" cy="2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89200</xdr:rowOff>
    </xdr:from>
    <xdr:ext cx="534377" cy="259045"/>
    <xdr:sp macro="" textlink="">
      <xdr:nvSpPr>
        <xdr:cNvPr id="685" name="テキスト ボックス 684"/>
        <xdr:cNvSpPr txBox="1"/>
      </xdr:nvSpPr>
      <xdr:spPr>
        <a:xfrm>
          <a:off x="14325111" y="1689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70745</xdr:rowOff>
    </xdr:from>
    <xdr:to>
      <xdr:col>71</xdr:col>
      <xdr:colOff>177800</xdr:colOff>
      <xdr:row>97</xdr:row>
      <xdr:rowOff>107865</xdr:rowOff>
    </xdr:to>
    <xdr:cxnSp macro="">
      <xdr:nvCxnSpPr>
        <xdr:cNvPr id="686" name="直線コネクタ 685"/>
        <xdr:cNvCxnSpPr/>
      </xdr:nvCxnSpPr>
      <xdr:spPr>
        <a:xfrm>
          <a:off x="12814300" y="16701395"/>
          <a:ext cx="889000" cy="3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85112</xdr:rowOff>
    </xdr:from>
    <xdr:ext cx="534377" cy="259045"/>
    <xdr:sp macro="" textlink="">
      <xdr:nvSpPr>
        <xdr:cNvPr id="688" name="テキスト ボックス 687"/>
        <xdr:cNvSpPr txBox="1"/>
      </xdr:nvSpPr>
      <xdr:spPr>
        <a:xfrm>
          <a:off x="13436111" y="1688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89419</xdr:rowOff>
    </xdr:from>
    <xdr:ext cx="534377" cy="259045"/>
    <xdr:sp macro="" textlink="">
      <xdr:nvSpPr>
        <xdr:cNvPr id="690" name="テキスト ボックス 689"/>
        <xdr:cNvSpPr txBox="1"/>
      </xdr:nvSpPr>
      <xdr:spPr>
        <a:xfrm>
          <a:off x="12547111" y="1689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61733</xdr:rowOff>
    </xdr:from>
    <xdr:to>
      <xdr:col>85</xdr:col>
      <xdr:colOff>177800</xdr:colOff>
      <xdr:row>97</xdr:row>
      <xdr:rowOff>163333</xdr:rowOff>
    </xdr:to>
    <xdr:sp macro="" textlink="">
      <xdr:nvSpPr>
        <xdr:cNvPr id="696" name="楕円 695"/>
        <xdr:cNvSpPr/>
      </xdr:nvSpPr>
      <xdr:spPr>
        <a:xfrm>
          <a:off x="16268700" y="1669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84610</xdr:rowOff>
    </xdr:from>
    <xdr:ext cx="534377" cy="259045"/>
    <xdr:sp macro="" textlink="">
      <xdr:nvSpPr>
        <xdr:cNvPr id="697" name="積立金該当値テキスト"/>
        <xdr:cNvSpPr txBox="1"/>
      </xdr:nvSpPr>
      <xdr:spPr>
        <a:xfrm>
          <a:off x="16370300" y="1654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167447</xdr:rowOff>
    </xdr:from>
    <xdr:to>
      <xdr:col>81</xdr:col>
      <xdr:colOff>101600</xdr:colOff>
      <xdr:row>98</xdr:row>
      <xdr:rowOff>97597</xdr:rowOff>
    </xdr:to>
    <xdr:sp macro="" textlink="">
      <xdr:nvSpPr>
        <xdr:cNvPr id="698" name="楕円 697"/>
        <xdr:cNvSpPr/>
      </xdr:nvSpPr>
      <xdr:spPr>
        <a:xfrm>
          <a:off x="15430500" y="1679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88724</xdr:rowOff>
    </xdr:from>
    <xdr:ext cx="534377" cy="259045"/>
    <xdr:sp macro="" textlink="">
      <xdr:nvSpPr>
        <xdr:cNvPr id="699" name="テキスト ボックス 698"/>
        <xdr:cNvSpPr txBox="1"/>
      </xdr:nvSpPr>
      <xdr:spPr>
        <a:xfrm>
          <a:off x="15214111" y="1689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82663</xdr:rowOff>
    </xdr:from>
    <xdr:to>
      <xdr:col>76</xdr:col>
      <xdr:colOff>165100</xdr:colOff>
      <xdr:row>98</xdr:row>
      <xdr:rowOff>12813</xdr:rowOff>
    </xdr:to>
    <xdr:sp macro="" textlink="">
      <xdr:nvSpPr>
        <xdr:cNvPr id="700" name="楕円 699"/>
        <xdr:cNvSpPr/>
      </xdr:nvSpPr>
      <xdr:spPr>
        <a:xfrm>
          <a:off x="14541500" y="1671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29340</xdr:rowOff>
    </xdr:from>
    <xdr:ext cx="534377" cy="259045"/>
    <xdr:sp macro="" textlink="">
      <xdr:nvSpPr>
        <xdr:cNvPr id="701" name="テキスト ボックス 700"/>
        <xdr:cNvSpPr txBox="1"/>
      </xdr:nvSpPr>
      <xdr:spPr>
        <a:xfrm>
          <a:off x="14325111" y="1648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57065</xdr:rowOff>
    </xdr:from>
    <xdr:to>
      <xdr:col>72</xdr:col>
      <xdr:colOff>38100</xdr:colOff>
      <xdr:row>97</xdr:row>
      <xdr:rowOff>158665</xdr:rowOff>
    </xdr:to>
    <xdr:sp macro="" textlink="">
      <xdr:nvSpPr>
        <xdr:cNvPr id="702" name="楕円 701"/>
        <xdr:cNvSpPr/>
      </xdr:nvSpPr>
      <xdr:spPr>
        <a:xfrm>
          <a:off x="13652500" y="1668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3742</xdr:rowOff>
    </xdr:from>
    <xdr:ext cx="534377" cy="259045"/>
    <xdr:sp macro="" textlink="">
      <xdr:nvSpPr>
        <xdr:cNvPr id="703" name="テキスト ボックス 702"/>
        <xdr:cNvSpPr txBox="1"/>
      </xdr:nvSpPr>
      <xdr:spPr>
        <a:xfrm>
          <a:off x="13436111" y="1646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19945</xdr:rowOff>
    </xdr:from>
    <xdr:to>
      <xdr:col>67</xdr:col>
      <xdr:colOff>101600</xdr:colOff>
      <xdr:row>97</xdr:row>
      <xdr:rowOff>121545</xdr:rowOff>
    </xdr:to>
    <xdr:sp macro="" textlink="">
      <xdr:nvSpPr>
        <xdr:cNvPr id="704" name="楕円 703"/>
        <xdr:cNvSpPr/>
      </xdr:nvSpPr>
      <xdr:spPr>
        <a:xfrm>
          <a:off x="12763500" y="1665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138072</xdr:rowOff>
    </xdr:from>
    <xdr:ext cx="534377" cy="259045"/>
    <xdr:sp macro="" textlink="">
      <xdr:nvSpPr>
        <xdr:cNvPr id="705" name="テキスト ボックス 704"/>
        <xdr:cNvSpPr txBox="1"/>
      </xdr:nvSpPr>
      <xdr:spPr>
        <a:xfrm>
          <a:off x="12547111" y="1642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5009</xdr:rowOff>
    </xdr:from>
    <xdr:to>
      <xdr:col>116</xdr:col>
      <xdr:colOff>63500</xdr:colOff>
      <xdr:row>38</xdr:row>
      <xdr:rowOff>28463</xdr:rowOff>
    </xdr:to>
    <xdr:cxnSp macro="">
      <xdr:nvCxnSpPr>
        <xdr:cNvPr id="732" name="直線コネクタ 731"/>
        <xdr:cNvCxnSpPr/>
      </xdr:nvCxnSpPr>
      <xdr:spPr>
        <a:xfrm>
          <a:off x="21323300" y="6520109"/>
          <a:ext cx="838200" cy="2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167327</xdr:rowOff>
    </xdr:from>
    <xdr:ext cx="469744" cy="259045"/>
    <xdr:sp macro="" textlink="">
      <xdr:nvSpPr>
        <xdr:cNvPr id="733" name="投資及び出資金平均値テキスト"/>
        <xdr:cNvSpPr txBox="1"/>
      </xdr:nvSpPr>
      <xdr:spPr>
        <a:xfrm>
          <a:off x="22212300" y="63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5009</xdr:rowOff>
    </xdr:from>
    <xdr:to>
      <xdr:col>111</xdr:col>
      <xdr:colOff>177800</xdr:colOff>
      <xdr:row>38</xdr:row>
      <xdr:rowOff>52146</xdr:rowOff>
    </xdr:to>
    <xdr:cxnSp macro="">
      <xdr:nvCxnSpPr>
        <xdr:cNvPr id="735" name="直線コネクタ 734"/>
        <xdr:cNvCxnSpPr/>
      </xdr:nvCxnSpPr>
      <xdr:spPr>
        <a:xfrm flipV="1">
          <a:off x="20434300" y="6520109"/>
          <a:ext cx="889000" cy="4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73317</xdr:rowOff>
    </xdr:from>
    <xdr:ext cx="469744" cy="259045"/>
    <xdr:sp macro="" textlink="">
      <xdr:nvSpPr>
        <xdr:cNvPr id="737" name="テキスト ボックス 736"/>
        <xdr:cNvSpPr txBox="1"/>
      </xdr:nvSpPr>
      <xdr:spPr>
        <a:xfrm>
          <a:off x="21088428" y="658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52146</xdr:rowOff>
    </xdr:from>
    <xdr:to>
      <xdr:col>107</xdr:col>
      <xdr:colOff>50800</xdr:colOff>
      <xdr:row>38</xdr:row>
      <xdr:rowOff>53975</xdr:rowOff>
    </xdr:to>
    <xdr:cxnSp macro="">
      <xdr:nvCxnSpPr>
        <xdr:cNvPr id="738" name="直線コネクタ 737"/>
        <xdr:cNvCxnSpPr/>
      </xdr:nvCxnSpPr>
      <xdr:spPr>
        <a:xfrm flipV="1">
          <a:off x="19545300" y="656724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53975</xdr:rowOff>
    </xdr:from>
    <xdr:to>
      <xdr:col>102</xdr:col>
      <xdr:colOff>114300</xdr:colOff>
      <xdr:row>38</xdr:row>
      <xdr:rowOff>100152</xdr:rowOff>
    </xdr:to>
    <xdr:cxnSp macro="">
      <xdr:nvCxnSpPr>
        <xdr:cNvPr id="741" name="直線コネクタ 740"/>
        <xdr:cNvCxnSpPr/>
      </xdr:nvCxnSpPr>
      <xdr:spPr>
        <a:xfrm flipV="1">
          <a:off x="18656300" y="6569075"/>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3" name="テキスト ボックス 742"/>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129120</xdr:rowOff>
    </xdr:from>
    <xdr:ext cx="469744" cy="259045"/>
    <xdr:sp macro="" textlink="">
      <xdr:nvSpPr>
        <xdr:cNvPr id="745" name="テキスト ボックス 744"/>
        <xdr:cNvSpPr txBox="1"/>
      </xdr:nvSpPr>
      <xdr:spPr>
        <a:xfrm>
          <a:off x="18421428"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149113</xdr:rowOff>
    </xdr:from>
    <xdr:to>
      <xdr:col>116</xdr:col>
      <xdr:colOff>114300</xdr:colOff>
      <xdr:row>38</xdr:row>
      <xdr:rowOff>79263</xdr:rowOff>
    </xdr:to>
    <xdr:sp macro="" textlink="">
      <xdr:nvSpPr>
        <xdr:cNvPr id="751" name="楕円 750"/>
        <xdr:cNvSpPr/>
      </xdr:nvSpPr>
      <xdr:spPr>
        <a:xfrm>
          <a:off x="22110700" y="649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122877</xdr:rowOff>
    </xdr:from>
    <xdr:ext cx="469744" cy="259045"/>
    <xdr:sp macro="" textlink="">
      <xdr:nvSpPr>
        <xdr:cNvPr id="752" name="投資及び出資金該当値テキスト"/>
        <xdr:cNvSpPr txBox="1"/>
      </xdr:nvSpPr>
      <xdr:spPr>
        <a:xfrm>
          <a:off x="22212300" y="64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125659</xdr:rowOff>
    </xdr:from>
    <xdr:to>
      <xdr:col>112</xdr:col>
      <xdr:colOff>38100</xdr:colOff>
      <xdr:row>38</xdr:row>
      <xdr:rowOff>55809</xdr:rowOff>
    </xdr:to>
    <xdr:sp macro="" textlink="">
      <xdr:nvSpPr>
        <xdr:cNvPr id="753" name="楕円 752"/>
        <xdr:cNvSpPr/>
      </xdr:nvSpPr>
      <xdr:spPr>
        <a:xfrm>
          <a:off x="21272500" y="646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72336</xdr:rowOff>
    </xdr:from>
    <xdr:ext cx="469744" cy="259045"/>
    <xdr:sp macro="" textlink="">
      <xdr:nvSpPr>
        <xdr:cNvPr id="754" name="テキスト ボックス 753"/>
        <xdr:cNvSpPr txBox="1"/>
      </xdr:nvSpPr>
      <xdr:spPr>
        <a:xfrm>
          <a:off x="21088428" y="6244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1346</xdr:rowOff>
    </xdr:from>
    <xdr:to>
      <xdr:col>107</xdr:col>
      <xdr:colOff>101600</xdr:colOff>
      <xdr:row>38</xdr:row>
      <xdr:rowOff>102946</xdr:rowOff>
    </xdr:to>
    <xdr:sp macro="" textlink="">
      <xdr:nvSpPr>
        <xdr:cNvPr id="755" name="楕円 754"/>
        <xdr:cNvSpPr/>
      </xdr:nvSpPr>
      <xdr:spPr>
        <a:xfrm>
          <a:off x="20383500" y="651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94073</xdr:rowOff>
    </xdr:from>
    <xdr:ext cx="469744" cy="259045"/>
    <xdr:sp macro="" textlink="">
      <xdr:nvSpPr>
        <xdr:cNvPr id="756" name="テキスト ボックス 755"/>
        <xdr:cNvSpPr txBox="1"/>
      </xdr:nvSpPr>
      <xdr:spPr>
        <a:xfrm>
          <a:off x="20199428" y="660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3175</xdr:rowOff>
    </xdr:from>
    <xdr:to>
      <xdr:col>102</xdr:col>
      <xdr:colOff>165100</xdr:colOff>
      <xdr:row>38</xdr:row>
      <xdr:rowOff>104775</xdr:rowOff>
    </xdr:to>
    <xdr:sp macro="" textlink="">
      <xdr:nvSpPr>
        <xdr:cNvPr id="757" name="楕円 756"/>
        <xdr:cNvSpPr/>
      </xdr:nvSpPr>
      <xdr:spPr>
        <a:xfrm>
          <a:off x="19494500" y="651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95902</xdr:rowOff>
    </xdr:from>
    <xdr:ext cx="469744" cy="259045"/>
    <xdr:sp macro="" textlink="">
      <xdr:nvSpPr>
        <xdr:cNvPr id="758" name="テキスト ボックス 757"/>
        <xdr:cNvSpPr txBox="1"/>
      </xdr:nvSpPr>
      <xdr:spPr>
        <a:xfrm>
          <a:off x="19310428" y="661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49352</xdr:rowOff>
    </xdr:from>
    <xdr:to>
      <xdr:col>98</xdr:col>
      <xdr:colOff>38100</xdr:colOff>
      <xdr:row>38</xdr:row>
      <xdr:rowOff>150952</xdr:rowOff>
    </xdr:to>
    <xdr:sp macro="" textlink="">
      <xdr:nvSpPr>
        <xdr:cNvPr id="759" name="楕円 758"/>
        <xdr:cNvSpPr/>
      </xdr:nvSpPr>
      <xdr:spPr>
        <a:xfrm>
          <a:off x="18605500" y="65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142079</xdr:rowOff>
    </xdr:from>
    <xdr:ext cx="378565" cy="259045"/>
    <xdr:sp macro="" textlink="">
      <xdr:nvSpPr>
        <xdr:cNvPr id="760" name="テキスト ボックス 759"/>
        <xdr:cNvSpPr txBox="1"/>
      </xdr:nvSpPr>
      <xdr:spPr>
        <a:xfrm>
          <a:off x="18467017" y="66571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71577</xdr:rowOff>
    </xdr:from>
    <xdr:to>
      <xdr:col>116</xdr:col>
      <xdr:colOff>63500</xdr:colOff>
      <xdr:row>58</xdr:row>
      <xdr:rowOff>82876</xdr:rowOff>
    </xdr:to>
    <xdr:cxnSp macro="">
      <xdr:nvCxnSpPr>
        <xdr:cNvPr id="791" name="直線コネクタ 790"/>
        <xdr:cNvCxnSpPr/>
      </xdr:nvCxnSpPr>
      <xdr:spPr>
        <a:xfrm flipV="1">
          <a:off x="21323300" y="10015677"/>
          <a:ext cx="838200" cy="1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19158</xdr:rowOff>
    </xdr:from>
    <xdr:ext cx="469744" cy="259045"/>
    <xdr:sp macro="" textlink="">
      <xdr:nvSpPr>
        <xdr:cNvPr id="792" name="貸付金平均値テキスト"/>
        <xdr:cNvSpPr txBox="1"/>
      </xdr:nvSpPr>
      <xdr:spPr>
        <a:xfrm>
          <a:off x="22212300" y="9963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82876</xdr:rowOff>
    </xdr:from>
    <xdr:to>
      <xdr:col>111</xdr:col>
      <xdr:colOff>177800</xdr:colOff>
      <xdr:row>58</xdr:row>
      <xdr:rowOff>97311</xdr:rowOff>
    </xdr:to>
    <xdr:cxnSp macro="">
      <xdr:nvCxnSpPr>
        <xdr:cNvPr id="794" name="直線コネクタ 793"/>
        <xdr:cNvCxnSpPr/>
      </xdr:nvCxnSpPr>
      <xdr:spPr>
        <a:xfrm flipV="1">
          <a:off x="20434300" y="10026976"/>
          <a:ext cx="889000" cy="1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129800</xdr:rowOff>
    </xdr:from>
    <xdr:ext cx="469744" cy="259045"/>
    <xdr:sp macro="" textlink="">
      <xdr:nvSpPr>
        <xdr:cNvPr id="796" name="テキスト ボックス 795"/>
        <xdr:cNvSpPr txBox="1"/>
      </xdr:nvSpPr>
      <xdr:spPr>
        <a:xfrm>
          <a:off x="21088428" y="1007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70858</xdr:rowOff>
    </xdr:from>
    <xdr:to>
      <xdr:col>107</xdr:col>
      <xdr:colOff>50800</xdr:colOff>
      <xdr:row>58</xdr:row>
      <xdr:rowOff>97311</xdr:rowOff>
    </xdr:to>
    <xdr:cxnSp macro="">
      <xdr:nvCxnSpPr>
        <xdr:cNvPr id="797" name="直線コネクタ 796"/>
        <xdr:cNvCxnSpPr/>
      </xdr:nvCxnSpPr>
      <xdr:spPr>
        <a:xfrm>
          <a:off x="19545300" y="10014958"/>
          <a:ext cx="889000" cy="2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161927</xdr:rowOff>
    </xdr:from>
    <xdr:ext cx="469744" cy="259045"/>
    <xdr:sp macro="" textlink="">
      <xdr:nvSpPr>
        <xdr:cNvPr id="799" name="テキスト ボックス 798"/>
        <xdr:cNvSpPr txBox="1"/>
      </xdr:nvSpPr>
      <xdr:spPr>
        <a:xfrm>
          <a:off x="20199428" y="976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70858</xdr:rowOff>
    </xdr:from>
    <xdr:to>
      <xdr:col>102</xdr:col>
      <xdr:colOff>114300</xdr:colOff>
      <xdr:row>58</xdr:row>
      <xdr:rowOff>90780</xdr:rowOff>
    </xdr:to>
    <xdr:cxnSp macro="">
      <xdr:nvCxnSpPr>
        <xdr:cNvPr id="800" name="直線コネクタ 799"/>
        <xdr:cNvCxnSpPr/>
      </xdr:nvCxnSpPr>
      <xdr:spPr>
        <a:xfrm flipV="1">
          <a:off x="18656300" y="10014958"/>
          <a:ext cx="889000" cy="1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123301</xdr:rowOff>
    </xdr:from>
    <xdr:ext cx="469744" cy="259045"/>
    <xdr:sp macro="" textlink="">
      <xdr:nvSpPr>
        <xdr:cNvPr id="802" name="テキスト ボックス 801"/>
        <xdr:cNvSpPr txBox="1"/>
      </xdr:nvSpPr>
      <xdr:spPr>
        <a:xfrm>
          <a:off x="19310428" y="1006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122282</xdr:rowOff>
    </xdr:from>
    <xdr:ext cx="469744" cy="259045"/>
    <xdr:sp macro="" textlink="">
      <xdr:nvSpPr>
        <xdr:cNvPr id="804" name="テキスト ボックス 803"/>
        <xdr:cNvSpPr txBox="1"/>
      </xdr:nvSpPr>
      <xdr:spPr>
        <a:xfrm>
          <a:off x="18421428"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20777</xdr:rowOff>
    </xdr:from>
    <xdr:to>
      <xdr:col>116</xdr:col>
      <xdr:colOff>114300</xdr:colOff>
      <xdr:row>58</xdr:row>
      <xdr:rowOff>122377</xdr:rowOff>
    </xdr:to>
    <xdr:sp macro="" textlink="">
      <xdr:nvSpPr>
        <xdr:cNvPr id="810" name="楕円 809"/>
        <xdr:cNvSpPr/>
      </xdr:nvSpPr>
      <xdr:spPr>
        <a:xfrm>
          <a:off x="22110700" y="996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43654</xdr:rowOff>
    </xdr:from>
    <xdr:ext cx="469744" cy="259045"/>
    <xdr:sp macro="" textlink="">
      <xdr:nvSpPr>
        <xdr:cNvPr id="811" name="貸付金該当値テキスト"/>
        <xdr:cNvSpPr txBox="1"/>
      </xdr:nvSpPr>
      <xdr:spPr>
        <a:xfrm>
          <a:off x="22212300" y="981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32076</xdr:rowOff>
    </xdr:from>
    <xdr:to>
      <xdr:col>112</xdr:col>
      <xdr:colOff>38100</xdr:colOff>
      <xdr:row>58</xdr:row>
      <xdr:rowOff>133676</xdr:rowOff>
    </xdr:to>
    <xdr:sp macro="" textlink="">
      <xdr:nvSpPr>
        <xdr:cNvPr id="812" name="楕円 811"/>
        <xdr:cNvSpPr/>
      </xdr:nvSpPr>
      <xdr:spPr>
        <a:xfrm>
          <a:off x="21272500" y="997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150203</xdr:rowOff>
    </xdr:from>
    <xdr:ext cx="469744" cy="259045"/>
    <xdr:sp macro="" textlink="">
      <xdr:nvSpPr>
        <xdr:cNvPr id="813" name="テキスト ボックス 812"/>
        <xdr:cNvSpPr txBox="1"/>
      </xdr:nvSpPr>
      <xdr:spPr>
        <a:xfrm>
          <a:off x="21088428" y="975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46511</xdr:rowOff>
    </xdr:from>
    <xdr:to>
      <xdr:col>107</xdr:col>
      <xdr:colOff>101600</xdr:colOff>
      <xdr:row>58</xdr:row>
      <xdr:rowOff>148111</xdr:rowOff>
    </xdr:to>
    <xdr:sp macro="" textlink="">
      <xdr:nvSpPr>
        <xdr:cNvPr id="814" name="楕円 813"/>
        <xdr:cNvSpPr/>
      </xdr:nvSpPr>
      <xdr:spPr>
        <a:xfrm>
          <a:off x="20383500" y="999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139238</xdr:rowOff>
    </xdr:from>
    <xdr:ext cx="469744" cy="259045"/>
    <xdr:sp macro="" textlink="">
      <xdr:nvSpPr>
        <xdr:cNvPr id="815" name="テキスト ボックス 814"/>
        <xdr:cNvSpPr txBox="1"/>
      </xdr:nvSpPr>
      <xdr:spPr>
        <a:xfrm>
          <a:off x="20199428" y="1008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20058</xdr:rowOff>
    </xdr:from>
    <xdr:to>
      <xdr:col>102</xdr:col>
      <xdr:colOff>165100</xdr:colOff>
      <xdr:row>58</xdr:row>
      <xdr:rowOff>121658</xdr:rowOff>
    </xdr:to>
    <xdr:sp macro="" textlink="">
      <xdr:nvSpPr>
        <xdr:cNvPr id="816" name="楕円 815"/>
        <xdr:cNvSpPr/>
      </xdr:nvSpPr>
      <xdr:spPr>
        <a:xfrm>
          <a:off x="19494500" y="996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138185</xdr:rowOff>
    </xdr:from>
    <xdr:ext cx="469744" cy="259045"/>
    <xdr:sp macro="" textlink="">
      <xdr:nvSpPr>
        <xdr:cNvPr id="817" name="テキスト ボックス 816"/>
        <xdr:cNvSpPr txBox="1"/>
      </xdr:nvSpPr>
      <xdr:spPr>
        <a:xfrm>
          <a:off x="19310428" y="9739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39980</xdr:rowOff>
    </xdr:from>
    <xdr:to>
      <xdr:col>98</xdr:col>
      <xdr:colOff>38100</xdr:colOff>
      <xdr:row>58</xdr:row>
      <xdr:rowOff>141580</xdr:rowOff>
    </xdr:to>
    <xdr:sp macro="" textlink="">
      <xdr:nvSpPr>
        <xdr:cNvPr id="818" name="楕円 817"/>
        <xdr:cNvSpPr/>
      </xdr:nvSpPr>
      <xdr:spPr>
        <a:xfrm>
          <a:off x="18605500" y="99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132707</xdr:rowOff>
    </xdr:from>
    <xdr:ext cx="469744" cy="259045"/>
    <xdr:sp macro="" textlink="">
      <xdr:nvSpPr>
        <xdr:cNvPr id="819" name="テキスト ボックス 818"/>
        <xdr:cNvSpPr txBox="1"/>
      </xdr:nvSpPr>
      <xdr:spPr>
        <a:xfrm>
          <a:off x="18421428" y="10076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117934</xdr:rowOff>
    </xdr:from>
    <xdr:to>
      <xdr:col>116</xdr:col>
      <xdr:colOff>63500</xdr:colOff>
      <xdr:row>75</xdr:row>
      <xdr:rowOff>143146</xdr:rowOff>
    </xdr:to>
    <xdr:cxnSp macro="">
      <xdr:nvCxnSpPr>
        <xdr:cNvPr id="851" name="直線コネクタ 850"/>
        <xdr:cNvCxnSpPr/>
      </xdr:nvCxnSpPr>
      <xdr:spPr>
        <a:xfrm flipV="1">
          <a:off x="21323300" y="12976684"/>
          <a:ext cx="838200" cy="2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88950</xdr:rowOff>
    </xdr:from>
    <xdr:ext cx="534377" cy="259045"/>
    <xdr:sp macro="" textlink="">
      <xdr:nvSpPr>
        <xdr:cNvPr id="852" name="繰出金平均値テキスト"/>
        <xdr:cNvSpPr txBox="1"/>
      </xdr:nvSpPr>
      <xdr:spPr>
        <a:xfrm>
          <a:off x="22212300" y="1277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143146</xdr:rowOff>
    </xdr:from>
    <xdr:to>
      <xdr:col>111</xdr:col>
      <xdr:colOff>177800</xdr:colOff>
      <xdr:row>75</xdr:row>
      <xdr:rowOff>163638</xdr:rowOff>
    </xdr:to>
    <xdr:cxnSp macro="">
      <xdr:nvCxnSpPr>
        <xdr:cNvPr id="854" name="直線コネクタ 853"/>
        <xdr:cNvCxnSpPr/>
      </xdr:nvCxnSpPr>
      <xdr:spPr>
        <a:xfrm flipV="1">
          <a:off x="20434300" y="13001896"/>
          <a:ext cx="889000" cy="2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162842</xdr:rowOff>
    </xdr:from>
    <xdr:ext cx="534377" cy="259045"/>
    <xdr:sp macro="" textlink="">
      <xdr:nvSpPr>
        <xdr:cNvPr id="856" name="テキスト ボックス 855"/>
        <xdr:cNvSpPr txBox="1"/>
      </xdr:nvSpPr>
      <xdr:spPr>
        <a:xfrm>
          <a:off x="21056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112219</xdr:rowOff>
    </xdr:from>
    <xdr:to>
      <xdr:col>107</xdr:col>
      <xdr:colOff>50800</xdr:colOff>
      <xdr:row>75</xdr:row>
      <xdr:rowOff>163638</xdr:rowOff>
    </xdr:to>
    <xdr:cxnSp macro="">
      <xdr:nvCxnSpPr>
        <xdr:cNvPr id="857" name="直線コネクタ 856"/>
        <xdr:cNvCxnSpPr/>
      </xdr:nvCxnSpPr>
      <xdr:spPr>
        <a:xfrm>
          <a:off x="19545300" y="12970969"/>
          <a:ext cx="889000" cy="5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147607</xdr:rowOff>
    </xdr:from>
    <xdr:ext cx="534377" cy="259045"/>
    <xdr:sp macro="" textlink="">
      <xdr:nvSpPr>
        <xdr:cNvPr id="859" name="テキスト ボックス 858"/>
        <xdr:cNvSpPr txBox="1"/>
      </xdr:nvSpPr>
      <xdr:spPr>
        <a:xfrm>
          <a:off x="20167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112219</xdr:rowOff>
    </xdr:from>
    <xdr:to>
      <xdr:col>102</xdr:col>
      <xdr:colOff>114300</xdr:colOff>
      <xdr:row>75</xdr:row>
      <xdr:rowOff>119812</xdr:rowOff>
    </xdr:to>
    <xdr:cxnSp macro="">
      <xdr:nvCxnSpPr>
        <xdr:cNvPr id="860" name="直線コネクタ 859"/>
        <xdr:cNvCxnSpPr/>
      </xdr:nvCxnSpPr>
      <xdr:spPr>
        <a:xfrm flipV="1">
          <a:off x="18656300" y="12970969"/>
          <a:ext cx="889000" cy="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132324</xdr:rowOff>
    </xdr:from>
    <xdr:ext cx="534377" cy="259045"/>
    <xdr:sp macro="" textlink="">
      <xdr:nvSpPr>
        <xdr:cNvPr id="862" name="テキスト ボックス 861"/>
        <xdr:cNvSpPr txBox="1"/>
      </xdr:nvSpPr>
      <xdr:spPr>
        <a:xfrm>
          <a:off x="19278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153747</xdr:rowOff>
    </xdr:from>
    <xdr:ext cx="534377" cy="259045"/>
    <xdr:sp macro="" textlink="">
      <xdr:nvSpPr>
        <xdr:cNvPr id="864" name="テキスト ボックス 863"/>
        <xdr:cNvSpPr txBox="1"/>
      </xdr:nvSpPr>
      <xdr:spPr>
        <a:xfrm>
          <a:off x="18389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67134</xdr:rowOff>
    </xdr:from>
    <xdr:to>
      <xdr:col>116</xdr:col>
      <xdr:colOff>114300</xdr:colOff>
      <xdr:row>75</xdr:row>
      <xdr:rowOff>168734</xdr:rowOff>
    </xdr:to>
    <xdr:sp macro="" textlink="">
      <xdr:nvSpPr>
        <xdr:cNvPr id="870" name="楕円 869"/>
        <xdr:cNvSpPr/>
      </xdr:nvSpPr>
      <xdr:spPr>
        <a:xfrm>
          <a:off x="22110700" y="1292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45561</xdr:rowOff>
    </xdr:from>
    <xdr:ext cx="534377" cy="259045"/>
    <xdr:sp macro="" textlink="">
      <xdr:nvSpPr>
        <xdr:cNvPr id="871" name="繰出金該当値テキスト"/>
        <xdr:cNvSpPr txBox="1"/>
      </xdr:nvSpPr>
      <xdr:spPr>
        <a:xfrm>
          <a:off x="22212300" y="1290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92346</xdr:rowOff>
    </xdr:from>
    <xdr:to>
      <xdr:col>112</xdr:col>
      <xdr:colOff>38100</xdr:colOff>
      <xdr:row>76</xdr:row>
      <xdr:rowOff>22495</xdr:rowOff>
    </xdr:to>
    <xdr:sp macro="" textlink="">
      <xdr:nvSpPr>
        <xdr:cNvPr id="872" name="楕円 871"/>
        <xdr:cNvSpPr/>
      </xdr:nvSpPr>
      <xdr:spPr>
        <a:xfrm>
          <a:off x="21272500" y="129510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13622</xdr:rowOff>
    </xdr:from>
    <xdr:ext cx="534377" cy="259045"/>
    <xdr:sp macro="" textlink="">
      <xdr:nvSpPr>
        <xdr:cNvPr id="873" name="テキスト ボックス 872"/>
        <xdr:cNvSpPr txBox="1"/>
      </xdr:nvSpPr>
      <xdr:spPr>
        <a:xfrm>
          <a:off x="21056111" y="1304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112837</xdr:rowOff>
    </xdr:from>
    <xdr:to>
      <xdr:col>107</xdr:col>
      <xdr:colOff>101600</xdr:colOff>
      <xdr:row>76</xdr:row>
      <xdr:rowOff>42987</xdr:rowOff>
    </xdr:to>
    <xdr:sp macro="" textlink="">
      <xdr:nvSpPr>
        <xdr:cNvPr id="874" name="楕円 873"/>
        <xdr:cNvSpPr/>
      </xdr:nvSpPr>
      <xdr:spPr>
        <a:xfrm>
          <a:off x="20383500" y="1297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34115</xdr:rowOff>
    </xdr:from>
    <xdr:ext cx="534377" cy="259045"/>
    <xdr:sp macro="" textlink="">
      <xdr:nvSpPr>
        <xdr:cNvPr id="875" name="テキスト ボックス 874"/>
        <xdr:cNvSpPr txBox="1"/>
      </xdr:nvSpPr>
      <xdr:spPr>
        <a:xfrm>
          <a:off x="20167111" y="1306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61419</xdr:rowOff>
    </xdr:from>
    <xdr:to>
      <xdr:col>102</xdr:col>
      <xdr:colOff>165100</xdr:colOff>
      <xdr:row>75</xdr:row>
      <xdr:rowOff>163020</xdr:rowOff>
    </xdr:to>
    <xdr:sp macro="" textlink="">
      <xdr:nvSpPr>
        <xdr:cNvPr id="876" name="楕円 875"/>
        <xdr:cNvSpPr/>
      </xdr:nvSpPr>
      <xdr:spPr>
        <a:xfrm>
          <a:off x="19494500" y="129201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154147</xdr:rowOff>
    </xdr:from>
    <xdr:ext cx="534377" cy="259045"/>
    <xdr:sp macro="" textlink="">
      <xdr:nvSpPr>
        <xdr:cNvPr id="877" name="テキスト ボックス 876"/>
        <xdr:cNvSpPr txBox="1"/>
      </xdr:nvSpPr>
      <xdr:spPr>
        <a:xfrm>
          <a:off x="19278111" y="1301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69012</xdr:rowOff>
    </xdr:from>
    <xdr:to>
      <xdr:col>98</xdr:col>
      <xdr:colOff>38100</xdr:colOff>
      <xdr:row>75</xdr:row>
      <xdr:rowOff>170613</xdr:rowOff>
    </xdr:to>
    <xdr:sp macro="" textlink="">
      <xdr:nvSpPr>
        <xdr:cNvPr id="878" name="楕円 877"/>
        <xdr:cNvSpPr/>
      </xdr:nvSpPr>
      <xdr:spPr>
        <a:xfrm>
          <a:off x="18605500" y="129277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161738</xdr:rowOff>
    </xdr:from>
    <xdr:ext cx="534377" cy="259045"/>
    <xdr:sp macro="" textlink="">
      <xdr:nvSpPr>
        <xdr:cNvPr id="879" name="テキスト ボックス 878"/>
        <xdr:cNvSpPr txBox="1"/>
      </xdr:nvSpPr>
      <xdr:spPr>
        <a:xfrm>
          <a:off x="18389111" y="1302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・人件費は、前年度比で増加しており、主な要因は、対前年度比で職員給与のうち基本給や扶養手当、その他手当の期末勤勉手当等が増となったことによるものである。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・扶助費は、前年度比で増加しており、主な要因は、教育・保育費や児童扶養手当等が増となったためである。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・公債費は、前年度比で増加しており、主な要因は、大型の普通建設事業に係る元金償還が始まったためである。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・普通建設事業費は、対前年比で減少しており、主な要因は、防災行政無線（デジタル化）設置事業や道路台帳整備事業等の大型事業が終了したためである。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・物件費は、前年度比で増加しており、主な要因は、ふるさと納税推進事業や地域協働推進事業、教育コンピューター導入事業等によるものである。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・積立金は、前年度比で増加しており、主な要因は、減債基金やふるさと応援寄附基金等の増加額によるものである。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・貸付金は、前年度比で増加しており、主な要因は、畜産振興資金や奨学資金によるものである。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鹿児島県西之表市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15,176
15,093
205.66
10,635,448
10,525,127
103,086
5,762,571
10,173,480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48832</xdr:rowOff>
    </xdr:from>
    <xdr:to>
      <xdr:col>24</xdr:col>
      <xdr:colOff>63500</xdr:colOff>
      <xdr:row>32</xdr:row>
      <xdr:rowOff>88265</xdr:rowOff>
    </xdr:to>
    <xdr:cxnSp macro="">
      <xdr:nvCxnSpPr>
        <xdr:cNvPr id="61" name="直線コネクタ 60"/>
        <xdr:cNvCxnSpPr/>
      </xdr:nvCxnSpPr>
      <xdr:spPr>
        <a:xfrm flipV="1">
          <a:off x="3797300" y="5535232"/>
          <a:ext cx="838200" cy="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64660</xdr:rowOff>
    </xdr:from>
    <xdr:ext cx="469744" cy="259045"/>
    <xdr:sp macro="" textlink="">
      <xdr:nvSpPr>
        <xdr:cNvPr id="62" name="議会費平均値テキスト"/>
        <xdr:cNvSpPr txBox="1"/>
      </xdr:nvSpPr>
      <xdr:spPr>
        <a:xfrm>
          <a:off x="4686300" y="6065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88265</xdr:rowOff>
    </xdr:from>
    <xdr:to>
      <xdr:col>19</xdr:col>
      <xdr:colOff>177800</xdr:colOff>
      <xdr:row>32</xdr:row>
      <xdr:rowOff>95885</xdr:rowOff>
    </xdr:to>
    <xdr:cxnSp macro="">
      <xdr:nvCxnSpPr>
        <xdr:cNvPr id="64" name="直線コネクタ 63"/>
        <xdr:cNvCxnSpPr/>
      </xdr:nvCxnSpPr>
      <xdr:spPr>
        <a:xfrm flipV="1">
          <a:off x="2908300" y="557466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2557</xdr:rowOff>
    </xdr:from>
    <xdr:ext cx="469744" cy="259045"/>
    <xdr:sp macro="" textlink="">
      <xdr:nvSpPr>
        <xdr:cNvPr id="66" name="テキスト ボックス 65"/>
        <xdr:cNvSpPr txBox="1"/>
      </xdr:nvSpPr>
      <xdr:spPr>
        <a:xfrm>
          <a:off x="3562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95885</xdr:rowOff>
    </xdr:from>
    <xdr:to>
      <xdr:col>15</xdr:col>
      <xdr:colOff>50800</xdr:colOff>
      <xdr:row>32</xdr:row>
      <xdr:rowOff>136652</xdr:rowOff>
    </xdr:to>
    <xdr:cxnSp macro="">
      <xdr:nvCxnSpPr>
        <xdr:cNvPr id="67" name="直線コネクタ 66"/>
        <xdr:cNvCxnSpPr/>
      </xdr:nvCxnSpPr>
      <xdr:spPr>
        <a:xfrm flipV="1">
          <a:off x="2019300" y="5582285"/>
          <a:ext cx="8890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162370</xdr:rowOff>
    </xdr:from>
    <xdr:to>
      <xdr:col>10</xdr:col>
      <xdr:colOff>114300</xdr:colOff>
      <xdr:row>32</xdr:row>
      <xdr:rowOff>136652</xdr:rowOff>
    </xdr:to>
    <xdr:cxnSp macro="">
      <xdr:nvCxnSpPr>
        <xdr:cNvPr id="70" name="直線コネクタ 69"/>
        <xdr:cNvCxnSpPr/>
      </xdr:nvCxnSpPr>
      <xdr:spPr>
        <a:xfrm>
          <a:off x="1130300" y="5477320"/>
          <a:ext cx="889000" cy="14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13797</xdr:rowOff>
    </xdr:from>
    <xdr:ext cx="469744" cy="259045"/>
    <xdr:sp macro="" textlink="">
      <xdr:nvSpPr>
        <xdr:cNvPr id="72" name="テキスト ボックス 71"/>
        <xdr:cNvSpPr txBox="1"/>
      </xdr:nvSpPr>
      <xdr:spPr>
        <a:xfrm>
          <a:off x="1784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99712</xdr:rowOff>
    </xdr:from>
    <xdr:ext cx="469744" cy="259045"/>
    <xdr:sp macro="" textlink="">
      <xdr:nvSpPr>
        <xdr:cNvPr id="74" name="テキスト ボックス 73"/>
        <xdr:cNvSpPr txBox="1"/>
      </xdr:nvSpPr>
      <xdr:spPr>
        <a:xfrm>
          <a:off x="895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169482</xdr:rowOff>
    </xdr:from>
    <xdr:to>
      <xdr:col>24</xdr:col>
      <xdr:colOff>114300</xdr:colOff>
      <xdr:row>32</xdr:row>
      <xdr:rowOff>99632</xdr:rowOff>
    </xdr:to>
    <xdr:sp macro="" textlink="">
      <xdr:nvSpPr>
        <xdr:cNvPr id="80" name="楕円 79"/>
        <xdr:cNvSpPr/>
      </xdr:nvSpPr>
      <xdr:spPr>
        <a:xfrm>
          <a:off x="4584700" y="548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20909</xdr:rowOff>
    </xdr:from>
    <xdr:ext cx="469744" cy="259045"/>
    <xdr:sp macro="" textlink="">
      <xdr:nvSpPr>
        <xdr:cNvPr id="81" name="議会費該当値テキスト"/>
        <xdr:cNvSpPr txBox="1"/>
      </xdr:nvSpPr>
      <xdr:spPr>
        <a:xfrm>
          <a:off x="4686300" y="533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37465</xdr:rowOff>
    </xdr:from>
    <xdr:to>
      <xdr:col>20</xdr:col>
      <xdr:colOff>38100</xdr:colOff>
      <xdr:row>32</xdr:row>
      <xdr:rowOff>139065</xdr:rowOff>
    </xdr:to>
    <xdr:sp macro="" textlink="">
      <xdr:nvSpPr>
        <xdr:cNvPr id="82" name="楕円 81"/>
        <xdr:cNvSpPr/>
      </xdr:nvSpPr>
      <xdr:spPr>
        <a:xfrm>
          <a:off x="3746500" y="552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155592</xdr:rowOff>
    </xdr:from>
    <xdr:ext cx="469744" cy="259045"/>
    <xdr:sp macro="" textlink="">
      <xdr:nvSpPr>
        <xdr:cNvPr id="83" name="テキスト ボックス 82"/>
        <xdr:cNvSpPr txBox="1"/>
      </xdr:nvSpPr>
      <xdr:spPr>
        <a:xfrm>
          <a:off x="3562428" y="5299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45085</xdr:rowOff>
    </xdr:from>
    <xdr:to>
      <xdr:col>15</xdr:col>
      <xdr:colOff>101600</xdr:colOff>
      <xdr:row>32</xdr:row>
      <xdr:rowOff>146685</xdr:rowOff>
    </xdr:to>
    <xdr:sp macro="" textlink="">
      <xdr:nvSpPr>
        <xdr:cNvPr id="84" name="楕円 83"/>
        <xdr:cNvSpPr/>
      </xdr:nvSpPr>
      <xdr:spPr>
        <a:xfrm>
          <a:off x="2857500" y="553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163212</xdr:rowOff>
    </xdr:from>
    <xdr:ext cx="469744" cy="259045"/>
    <xdr:sp macro="" textlink="">
      <xdr:nvSpPr>
        <xdr:cNvPr id="85" name="テキスト ボックス 84"/>
        <xdr:cNvSpPr txBox="1"/>
      </xdr:nvSpPr>
      <xdr:spPr>
        <a:xfrm>
          <a:off x="2673428" y="530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85852</xdr:rowOff>
    </xdr:from>
    <xdr:to>
      <xdr:col>10</xdr:col>
      <xdr:colOff>165100</xdr:colOff>
      <xdr:row>33</xdr:row>
      <xdr:rowOff>16002</xdr:rowOff>
    </xdr:to>
    <xdr:sp macro="" textlink="">
      <xdr:nvSpPr>
        <xdr:cNvPr id="86" name="楕円 85"/>
        <xdr:cNvSpPr/>
      </xdr:nvSpPr>
      <xdr:spPr>
        <a:xfrm>
          <a:off x="1968500" y="557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32529</xdr:rowOff>
    </xdr:from>
    <xdr:ext cx="469744" cy="259045"/>
    <xdr:sp macro="" textlink="">
      <xdr:nvSpPr>
        <xdr:cNvPr id="87" name="テキスト ボックス 86"/>
        <xdr:cNvSpPr txBox="1"/>
      </xdr:nvSpPr>
      <xdr:spPr>
        <a:xfrm>
          <a:off x="1784428" y="53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111570</xdr:rowOff>
    </xdr:from>
    <xdr:to>
      <xdr:col>6</xdr:col>
      <xdr:colOff>38100</xdr:colOff>
      <xdr:row>32</xdr:row>
      <xdr:rowOff>41720</xdr:rowOff>
    </xdr:to>
    <xdr:sp macro="" textlink="">
      <xdr:nvSpPr>
        <xdr:cNvPr id="88" name="楕円 87"/>
        <xdr:cNvSpPr/>
      </xdr:nvSpPr>
      <xdr:spPr>
        <a:xfrm>
          <a:off x="1079500" y="542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58247</xdr:rowOff>
    </xdr:from>
    <xdr:ext cx="469744" cy="259045"/>
    <xdr:sp macro="" textlink="">
      <xdr:nvSpPr>
        <xdr:cNvPr id="89" name="テキスト ボックス 88"/>
        <xdr:cNvSpPr txBox="1"/>
      </xdr:nvSpPr>
      <xdr:spPr>
        <a:xfrm>
          <a:off x="895428" y="520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127548</xdr:rowOff>
    </xdr:from>
    <xdr:to>
      <xdr:col>24</xdr:col>
      <xdr:colOff>63500</xdr:colOff>
      <xdr:row>57</xdr:row>
      <xdr:rowOff>53401</xdr:rowOff>
    </xdr:to>
    <xdr:cxnSp macro="">
      <xdr:nvCxnSpPr>
        <xdr:cNvPr id="120" name="直線コネクタ 119"/>
        <xdr:cNvCxnSpPr/>
      </xdr:nvCxnSpPr>
      <xdr:spPr>
        <a:xfrm flipV="1">
          <a:off x="3797300" y="9728748"/>
          <a:ext cx="838200" cy="97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37619</xdr:rowOff>
    </xdr:from>
    <xdr:ext cx="599010" cy="259045"/>
    <xdr:sp macro="" textlink="">
      <xdr:nvSpPr>
        <xdr:cNvPr id="121" name="総務費平均値テキスト"/>
        <xdr:cNvSpPr txBox="1"/>
      </xdr:nvSpPr>
      <xdr:spPr>
        <a:xfrm>
          <a:off x="4686300" y="9810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15632</xdr:rowOff>
    </xdr:from>
    <xdr:to>
      <xdr:col>19</xdr:col>
      <xdr:colOff>177800</xdr:colOff>
      <xdr:row>57</xdr:row>
      <xdr:rowOff>53401</xdr:rowOff>
    </xdr:to>
    <xdr:cxnSp macro="">
      <xdr:nvCxnSpPr>
        <xdr:cNvPr id="123" name="直線コネクタ 122"/>
        <xdr:cNvCxnSpPr/>
      </xdr:nvCxnSpPr>
      <xdr:spPr>
        <a:xfrm>
          <a:off x="2908300" y="9788282"/>
          <a:ext cx="889000" cy="3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20510</xdr:rowOff>
    </xdr:from>
    <xdr:ext cx="534377" cy="259045"/>
    <xdr:sp macro="" textlink="">
      <xdr:nvSpPr>
        <xdr:cNvPr id="125" name="テキスト ボックス 124"/>
        <xdr:cNvSpPr txBox="1"/>
      </xdr:nvSpPr>
      <xdr:spPr>
        <a:xfrm>
          <a:off x="3530111" y="996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141515</xdr:rowOff>
    </xdr:from>
    <xdr:to>
      <xdr:col>15</xdr:col>
      <xdr:colOff>50800</xdr:colOff>
      <xdr:row>57</xdr:row>
      <xdr:rowOff>15632</xdr:rowOff>
    </xdr:to>
    <xdr:cxnSp macro="">
      <xdr:nvCxnSpPr>
        <xdr:cNvPr id="126" name="直線コネクタ 125"/>
        <xdr:cNvCxnSpPr/>
      </xdr:nvCxnSpPr>
      <xdr:spPr>
        <a:xfrm>
          <a:off x="2019300" y="9742715"/>
          <a:ext cx="889000" cy="4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22803</xdr:rowOff>
    </xdr:from>
    <xdr:ext cx="534377" cy="259045"/>
    <xdr:sp macro="" textlink="">
      <xdr:nvSpPr>
        <xdr:cNvPr id="128" name="テキスト ボックス 127"/>
        <xdr:cNvSpPr txBox="1"/>
      </xdr:nvSpPr>
      <xdr:spPr>
        <a:xfrm>
          <a:off x="2641111" y="99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74151</xdr:rowOff>
    </xdr:from>
    <xdr:to>
      <xdr:col>10</xdr:col>
      <xdr:colOff>114300</xdr:colOff>
      <xdr:row>56</xdr:row>
      <xdr:rowOff>141515</xdr:rowOff>
    </xdr:to>
    <xdr:cxnSp macro="">
      <xdr:nvCxnSpPr>
        <xdr:cNvPr id="129" name="直線コネクタ 128"/>
        <xdr:cNvCxnSpPr/>
      </xdr:nvCxnSpPr>
      <xdr:spPr>
        <a:xfrm>
          <a:off x="1130300" y="9675351"/>
          <a:ext cx="889000" cy="6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33174</xdr:rowOff>
    </xdr:from>
    <xdr:ext cx="534377" cy="259045"/>
    <xdr:sp macro="" textlink="">
      <xdr:nvSpPr>
        <xdr:cNvPr id="131" name="テキスト ボックス 130"/>
        <xdr:cNvSpPr txBox="1"/>
      </xdr:nvSpPr>
      <xdr:spPr>
        <a:xfrm>
          <a:off x="1752111" y="997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42746</xdr:rowOff>
    </xdr:from>
    <xdr:ext cx="534377" cy="259045"/>
    <xdr:sp macro="" textlink="">
      <xdr:nvSpPr>
        <xdr:cNvPr id="133" name="テキスト ボックス 132"/>
        <xdr:cNvSpPr txBox="1"/>
      </xdr:nvSpPr>
      <xdr:spPr>
        <a:xfrm>
          <a:off x="863111" y="998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76748</xdr:rowOff>
    </xdr:from>
    <xdr:to>
      <xdr:col>24</xdr:col>
      <xdr:colOff>114300</xdr:colOff>
      <xdr:row>57</xdr:row>
      <xdr:rowOff>6898</xdr:rowOff>
    </xdr:to>
    <xdr:sp macro="" textlink="">
      <xdr:nvSpPr>
        <xdr:cNvPr id="139" name="楕円 138"/>
        <xdr:cNvSpPr/>
      </xdr:nvSpPr>
      <xdr:spPr>
        <a:xfrm>
          <a:off x="4584700" y="967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99625</xdr:rowOff>
    </xdr:from>
    <xdr:ext cx="599010" cy="259045"/>
    <xdr:sp macro="" textlink="">
      <xdr:nvSpPr>
        <xdr:cNvPr id="140" name="総務費該当値テキスト"/>
        <xdr:cNvSpPr txBox="1"/>
      </xdr:nvSpPr>
      <xdr:spPr>
        <a:xfrm>
          <a:off x="4686300" y="9529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2601</xdr:rowOff>
    </xdr:from>
    <xdr:to>
      <xdr:col>20</xdr:col>
      <xdr:colOff>38100</xdr:colOff>
      <xdr:row>57</xdr:row>
      <xdr:rowOff>104201</xdr:rowOff>
    </xdr:to>
    <xdr:sp macro="" textlink="">
      <xdr:nvSpPr>
        <xdr:cNvPr id="141" name="楕円 140"/>
        <xdr:cNvSpPr/>
      </xdr:nvSpPr>
      <xdr:spPr>
        <a:xfrm>
          <a:off x="3746500" y="977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120728</xdr:rowOff>
    </xdr:from>
    <xdr:ext cx="599010" cy="259045"/>
    <xdr:sp macro="" textlink="">
      <xdr:nvSpPr>
        <xdr:cNvPr id="142" name="テキスト ボックス 141"/>
        <xdr:cNvSpPr txBox="1"/>
      </xdr:nvSpPr>
      <xdr:spPr>
        <a:xfrm>
          <a:off x="3497795" y="9550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136282</xdr:rowOff>
    </xdr:from>
    <xdr:to>
      <xdr:col>15</xdr:col>
      <xdr:colOff>101600</xdr:colOff>
      <xdr:row>57</xdr:row>
      <xdr:rowOff>66432</xdr:rowOff>
    </xdr:to>
    <xdr:sp macro="" textlink="">
      <xdr:nvSpPr>
        <xdr:cNvPr id="143" name="楕円 142"/>
        <xdr:cNvSpPr/>
      </xdr:nvSpPr>
      <xdr:spPr>
        <a:xfrm>
          <a:off x="2857500" y="973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82959</xdr:rowOff>
    </xdr:from>
    <xdr:ext cx="599010" cy="259045"/>
    <xdr:sp macro="" textlink="">
      <xdr:nvSpPr>
        <xdr:cNvPr id="144" name="テキスト ボックス 143"/>
        <xdr:cNvSpPr txBox="1"/>
      </xdr:nvSpPr>
      <xdr:spPr>
        <a:xfrm>
          <a:off x="2608795" y="951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90715</xdr:rowOff>
    </xdr:from>
    <xdr:to>
      <xdr:col>10</xdr:col>
      <xdr:colOff>165100</xdr:colOff>
      <xdr:row>57</xdr:row>
      <xdr:rowOff>20865</xdr:rowOff>
    </xdr:to>
    <xdr:sp macro="" textlink="">
      <xdr:nvSpPr>
        <xdr:cNvPr id="145" name="楕円 144"/>
        <xdr:cNvSpPr/>
      </xdr:nvSpPr>
      <xdr:spPr>
        <a:xfrm>
          <a:off x="1968500" y="969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37392</xdr:rowOff>
    </xdr:from>
    <xdr:ext cx="599010" cy="259045"/>
    <xdr:sp macro="" textlink="">
      <xdr:nvSpPr>
        <xdr:cNvPr id="146" name="テキスト ボックス 145"/>
        <xdr:cNvSpPr txBox="1"/>
      </xdr:nvSpPr>
      <xdr:spPr>
        <a:xfrm>
          <a:off x="1719795" y="946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23351</xdr:rowOff>
    </xdr:from>
    <xdr:to>
      <xdr:col>6</xdr:col>
      <xdr:colOff>38100</xdr:colOff>
      <xdr:row>56</xdr:row>
      <xdr:rowOff>124951</xdr:rowOff>
    </xdr:to>
    <xdr:sp macro="" textlink="">
      <xdr:nvSpPr>
        <xdr:cNvPr id="147" name="楕円 146"/>
        <xdr:cNvSpPr/>
      </xdr:nvSpPr>
      <xdr:spPr>
        <a:xfrm>
          <a:off x="1079500" y="962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141478</xdr:rowOff>
    </xdr:from>
    <xdr:ext cx="599010" cy="259045"/>
    <xdr:sp macro="" textlink="">
      <xdr:nvSpPr>
        <xdr:cNvPr id="148" name="テキスト ボックス 147"/>
        <xdr:cNvSpPr txBox="1"/>
      </xdr:nvSpPr>
      <xdr:spPr>
        <a:xfrm>
          <a:off x="830795" y="9399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11646</xdr:rowOff>
    </xdr:from>
    <xdr:to>
      <xdr:col>24</xdr:col>
      <xdr:colOff>63500</xdr:colOff>
      <xdr:row>74</xdr:row>
      <xdr:rowOff>52154</xdr:rowOff>
    </xdr:to>
    <xdr:cxnSp macro="">
      <xdr:nvCxnSpPr>
        <xdr:cNvPr id="178" name="直線コネクタ 177"/>
        <xdr:cNvCxnSpPr/>
      </xdr:nvCxnSpPr>
      <xdr:spPr>
        <a:xfrm flipV="1">
          <a:off x="3797300" y="12698946"/>
          <a:ext cx="838200" cy="4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6207</xdr:rowOff>
    </xdr:from>
    <xdr:ext cx="599010" cy="259045"/>
    <xdr:sp macro="" textlink="">
      <xdr:nvSpPr>
        <xdr:cNvPr id="179" name="民生費平均値テキスト"/>
        <xdr:cNvSpPr txBox="1"/>
      </xdr:nvSpPr>
      <xdr:spPr>
        <a:xfrm>
          <a:off x="4686300" y="12864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43559</xdr:rowOff>
    </xdr:from>
    <xdr:to>
      <xdr:col>19</xdr:col>
      <xdr:colOff>177800</xdr:colOff>
      <xdr:row>74</xdr:row>
      <xdr:rowOff>52154</xdr:rowOff>
    </xdr:to>
    <xdr:cxnSp macro="">
      <xdr:nvCxnSpPr>
        <xdr:cNvPr id="181" name="直線コネクタ 180"/>
        <xdr:cNvCxnSpPr/>
      </xdr:nvCxnSpPr>
      <xdr:spPr>
        <a:xfrm>
          <a:off x="2908300" y="12730859"/>
          <a:ext cx="889000" cy="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159087</xdr:rowOff>
    </xdr:from>
    <xdr:ext cx="599010" cy="259045"/>
    <xdr:sp macro="" textlink="">
      <xdr:nvSpPr>
        <xdr:cNvPr id="183" name="テキスト ボックス 182"/>
        <xdr:cNvSpPr txBox="1"/>
      </xdr:nvSpPr>
      <xdr:spPr>
        <a:xfrm>
          <a:off x="3497795" y="1301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1625</xdr:rowOff>
    </xdr:from>
    <xdr:to>
      <xdr:col>15</xdr:col>
      <xdr:colOff>50800</xdr:colOff>
      <xdr:row>74</xdr:row>
      <xdr:rowOff>43559</xdr:rowOff>
    </xdr:to>
    <xdr:cxnSp macro="">
      <xdr:nvCxnSpPr>
        <xdr:cNvPr id="184" name="直線コネクタ 183"/>
        <xdr:cNvCxnSpPr/>
      </xdr:nvCxnSpPr>
      <xdr:spPr>
        <a:xfrm>
          <a:off x="2019300" y="12688925"/>
          <a:ext cx="889000" cy="4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3959</xdr:rowOff>
    </xdr:from>
    <xdr:ext cx="599010" cy="259045"/>
    <xdr:sp macro="" textlink="">
      <xdr:nvSpPr>
        <xdr:cNvPr id="186" name="テキスト ボックス 185"/>
        <xdr:cNvSpPr txBox="1"/>
      </xdr:nvSpPr>
      <xdr:spPr>
        <a:xfrm>
          <a:off x="2608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1625</xdr:rowOff>
    </xdr:from>
    <xdr:to>
      <xdr:col>10</xdr:col>
      <xdr:colOff>114300</xdr:colOff>
      <xdr:row>74</xdr:row>
      <xdr:rowOff>120978</xdr:rowOff>
    </xdr:to>
    <xdr:cxnSp macro="">
      <xdr:nvCxnSpPr>
        <xdr:cNvPr id="187" name="直線コネクタ 186"/>
        <xdr:cNvCxnSpPr/>
      </xdr:nvCxnSpPr>
      <xdr:spPr>
        <a:xfrm flipV="1">
          <a:off x="1130300" y="12688925"/>
          <a:ext cx="889000" cy="11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14543</xdr:rowOff>
    </xdr:from>
    <xdr:ext cx="599010" cy="259045"/>
    <xdr:sp macro="" textlink="">
      <xdr:nvSpPr>
        <xdr:cNvPr id="189" name="テキスト ボックス 188"/>
        <xdr:cNvSpPr txBox="1"/>
      </xdr:nvSpPr>
      <xdr:spPr>
        <a:xfrm>
          <a:off x="1719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79123</xdr:rowOff>
    </xdr:from>
    <xdr:ext cx="599010" cy="259045"/>
    <xdr:sp macro="" textlink="">
      <xdr:nvSpPr>
        <xdr:cNvPr id="191" name="テキスト ボックス 190"/>
        <xdr:cNvSpPr txBox="1"/>
      </xdr:nvSpPr>
      <xdr:spPr>
        <a:xfrm>
          <a:off x="830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132296</xdr:rowOff>
    </xdr:from>
    <xdr:to>
      <xdr:col>24</xdr:col>
      <xdr:colOff>114300</xdr:colOff>
      <xdr:row>74</xdr:row>
      <xdr:rowOff>62446</xdr:rowOff>
    </xdr:to>
    <xdr:sp macro="" textlink="">
      <xdr:nvSpPr>
        <xdr:cNvPr id="197" name="楕円 196"/>
        <xdr:cNvSpPr/>
      </xdr:nvSpPr>
      <xdr:spPr>
        <a:xfrm>
          <a:off x="4584700" y="1264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155173</xdr:rowOff>
    </xdr:from>
    <xdr:ext cx="599010" cy="259045"/>
    <xdr:sp macro="" textlink="">
      <xdr:nvSpPr>
        <xdr:cNvPr id="198" name="民生費該当値テキスト"/>
        <xdr:cNvSpPr txBox="1"/>
      </xdr:nvSpPr>
      <xdr:spPr>
        <a:xfrm>
          <a:off x="4686300" y="1249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1354</xdr:rowOff>
    </xdr:from>
    <xdr:to>
      <xdr:col>20</xdr:col>
      <xdr:colOff>38100</xdr:colOff>
      <xdr:row>74</xdr:row>
      <xdr:rowOff>102954</xdr:rowOff>
    </xdr:to>
    <xdr:sp macro="" textlink="">
      <xdr:nvSpPr>
        <xdr:cNvPr id="199" name="楕円 198"/>
        <xdr:cNvSpPr/>
      </xdr:nvSpPr>
      <xdr:spPr>
        <a:xfrm>
          <a:off x="3746500" y="1268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119481</xdr:rowOff>
    </xdr:from>
    <xdr:ext cx="599010" cy="259045"/>
    <xdr:sp macro="" textlink="">
      <xdr:nvSpPr>
        <xdr:cNvPr id="200" name="テキスト ボックス 199"/>
        <xdr:cNvSpPr txBox="1"/>
      </xdr:nvSpPr>
      <xdr:spPr>
        <a:xfrm>
          <a:off x="3497795" y="12463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164209</xdr:rowOff>
    </xdr:from>
    <xdr:to>
      <xdr:col>15</xdr:col>
      <xdr:colOff>101600</xdr:colOff>
      <xdr:row>74</xdr:row>
      <xdr:rowOff>94359</xdr:rowOff>
    </xdr:to>
    <xdr:sp macro="" textlink="">
      <xdr:nvSpPr>
        <xdr:cNvPr id="201" name="楕円 200"/>
        <xdr:cNvSpPr/>
      </xdr:nvSpPr>
      <xdr:spPr>
        <a:xfrm>
          <a:off x="2857500" y="1268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110886</xdr:rowOff>
    </xdr:from>
    <xdr:ext cx="599010" cy="259045"/>
    <xdr:sp macro="" textlink="">
      <xdr:nvSpPr>
        <xdr:cNvPr id="202" name="テキスト ボックス 201"/>
        <xdr:cNvSpPr txBox="1"/>
      </xdr:nvSpPr>
      <xdr:spPr>
        <a:xfrm>
          <a:off x="2608795" y="12455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122275</xdr:rowOff>
    </xdr:from>
    <xdr:to>
      <xdr:col>10</xdr:col>
      <xdr:colOff>165100</xdr:colOff>
      <xdr:row>74</xdr:row>
      <xdr:rowOff>52425</xdr:rowOff>
    </xdr:to>
    <xdr:sp macro="" textlink="">
      <xdr:nvSpPr>
        <xdr:cNvPr id="203" name="楕円 202"/>
        <xdr:cNvSpPr/>
      </xdr:nvSpPr>
      <xdr:spPr>
        <a:xfrm>
          <a:off x="1968500" y="1263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68952</xdr:rowOff>
    </xdr:from>
    <xdr:ext cx="599010" cy="259045"/>
    <xdr:sp macro="" textlink="">
      <xdr:nvSpPr>
        <xdr:cNvPr id="204" name="テキスト ボックス 203"/>
        <xdr:cNvSpPr txBox="1"/>
      </xdr:nvSpPr>
      <xdr:spPr>
        <a:xfrm>
          <a:off x="1719795" y="12413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70178</xdr:rowOff>
    </xdr:from>
    <xdr:to>
      <xdr:col>6</xdr:col>
      <xdr:colOff>38100</xdr:colOff>
      <xdr:row>75</xdr:row>
      <xdr:rowOff>328</xdr:rowOff>
    </xdr:to>
    <xdr:sp macro="" textlink="">
      <xdr:nvSpPr>
        <xdr:cNvPr id="205" name="楕円 204"/>
        <xdr:cNvSpPr/>
      </xdr:nvSpPr>
      <xdr:spPr>
        <a:xfrm>
          <a:off x="1079500" y="1275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16855</xdr:rowOff>
    </xdr:from>
    <xdr:ext cx="599010" cy="259045"/>
    <xdr:sp macro="" textlink="">
      <xdr:nvSpPr>
        <xdr:cNvPr id="206" name="テキスト ボックス 205"/>
        <xdr:cNvSpPr txBox="1"/>
      </xdr:nvSpPr>
      <xdr:spPr>
        <a:xfrm>
          <a:off x="830795" y="1253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72701</xdr:rowOff>
    </xdr:from>
    <xdr:to>
      <xdr:col>24</xdr:col>
      <xdr:colOff>63500</xdr:colOff>
      <xdr:row>96</xdr:row>
      <xdr:rowOff>102524</xdr:rowOff>
    </xdr:to>
    <xdr:cxnSp macro="">
      <xdr:nvCxnSpPr>
        <xdr:cNvPr id="239" name="直線コネクタ 238"/>
        <xdr:cNvCxnSpPr/>
      </xdr:nvCxnSpPr>
      <xdr:spPr>
        <a:xfrm flipV="1">
          <a:off x="3797300" y="16531901"/>
          <a:ext cx="838200" cy="2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51706</xdr:rowOff>
    </xdr:from>
    <xdr:ext cx="534377" cy="259045"/>
    <xdr:sp macro="" textlink="">
      <xdr:nvSpPr>
        <xdr:cNvPr id="240" name="衛生費平均値テキスト"/>
        <xdr:cNvSpPr txBox="1"/>
      </xdr:nvSpPr>
      <xdr:spPr>
        <a:xfrm>
          <a:off x="4686300" y="16510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85589</xdr:rowOff>
    </xdr:from>
    <xdr:to>
      <xdr:col>19</xdr:col>
      <xdr:colOff>177800</xdr:colOff>
      <xdr:row>96</xdr:row>
      <xdr:rowOff>102524</xdr:rowOff>
    </xdr:to>
    <xdr:cxnSp macro="">
      <xdr:nvCxnSpPr>
        <xdr:cNvPr id="242" name="直線コネクタ 241"/>
        <xdr:cNvCxnSpPr/>
      </xdr:nvCxnSpPr>
      <xdr:spPr>
        <a:xfrm>
          <a:off x="2908300" y="16544789"/>
          <a:ext cx="889000" cy="1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17330</xdr:rowOff>
    </xdr:from>
    <xdr:ext cx="534377" cy="259045"/>
    <xdr:sp macro="" textlink="">
      <xdr:nvSpPr>
        <xdr:cNvPr id="244" name="テキスト ボックス 243"/>
        <xdr:cNvSpPr txBox="1"/>
      </xdr:nvSpPr>
      <xdr:spPr>
        <a:xfrm>
          <a:off x="3530111" y="166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85589</xdr:rowOff>
    </xdr:from>
    <xdr:to>
      <xdr:col>15</xdr:col>
      <xdr:colOff>50800</xdr:colOff>
      <xdr:row>96</xdr:row>
      <xdr:rowOff>133356</xdr:rowOff>
    </xdr:to>
    <xdr:cxnSp macro="">
      <xdr:nvCxnSpPr>
        <xdr:cNvPr id="245" name="直線コネクタ 244"/>
        <xdr:cNvCxnSpPr/>
      </xdr:nvCxnSpPr>
      <xdr:spPr>
        <a:xfrm flipV="1">
          <a:off x="2019300" y="16544789"/>
          <a:ext cx="889000" cy="4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16121</xdr:rowOff>
    </xdr:from>
    <xdr:ext cx="534377" cy="259045"/>
    <xdr:sp macro="" textlink="">
      <xdr:nvSpPr>
        <xdr:cNvPr id="247" name="テキスト ボックス 246"/>
        <xdr:cNvSpPr txBox="1"/>
      </xdr:nvSpPr>
      <xdr:spPr>
        <a:xfrm>
          <a:off x="2641111" y="1664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35934</xdr:rowOff>
    </xdr:from>
    <xdr:to>
      <xdr:col>10</xdr:col>
      <xdr:colOff>114300</xdr:colOff>
      <xdr:row>96</xdr:row>
      <xdr:rowOff>133356</xdr:rowOff>
    </xdr:to>
    <xdr:cxnSp macro="">
      <xdr:nvCxnSpPr>
        <xdr:cNvPr id="248" name="直線コネクタ 247"/>
        <xdr:cNvCxnSpPr/>
      </xdr:nvCxnSpPr>
      <xdr:spPr>
        <a:xfrm>
          <a:off x="1130300" y="15980784"/>
          <a:ext cx="889000" cy="61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14310</xdr:rowOff>
    </xdr:from>
    <xdr:ext cx="534377" cy="259045"/>
    <xdr:sp macro="" textlink="">
      <xdr:nvSpPr>
        <xdr:cNvPr id="250" name="テキスト ボックス 249"/>
        <xdr:cNvSpPr txBox="1"/>
      </xdr:nvSpPr>
      <xdr:spPr>
        <a:xfrm>
          <a:off x="1752111" y="1664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36065</xdr:rowOff>
    </xdr:from>
    <xdr:ext cx="534377" cy="259045"/>
    <xdr:sp macro="" textlink="">
      <xdr:nvSpPr>
        <xdr:cNvPr id="252" name="テキスト ボックス 251"/>
        <xdr:cNvSpPr txBox="1"/>
      </xdr:nvSpPr>
      <xdr:spPr>
        <a:xfrm>
          <a:off x="863111" y="1666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21901</xdr:rowOff>
    </xdr:from>
    <xdr:to>
      <xdr:col>24</xdr:col>
      <xdr:colOff>114300</xdr:colOff>
      <xdr:row>96</xdr:row>
      <xdr:rowOff>123501</xdr:rowOff>
    </xdr:to>
    <xdr:sp macro="" textlink="">
      <xdr:nvSpPr>
        <xdr:cNvPr id="258" name="楕円 257"/>
        <xdr:cNvSpPr/>
      </xdr:nvSpPr>
      <xdr:spPr>
        <a:xfrm>
          <a:off x="4584700" y="1648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44778</xdr:rowOff>
    </xdr:from>
    <xdr:ext cx="534377" cy="259045"/>
    <xdr:sp macro="" textlink="">
      <xdr:nvSpPr>
        <xdr:cNvPr id="259" name="衛生費該当値テキスト"/>
        <xdr:cNvSpPr txBox="1"/>
      </xdr:nvSpPr>
      <xdr:spPr>
        <a:xfrm>
          <a:off x="4686300" y="1633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51724</xdr:rowOff>
    </xdr:from>
    <xdr:to>
      <xdr:col>20</xdr:col>
      <xdr:colOff>38100</xdr:colOff>
      <xdr:row>96</xdr:row>
      <xdr:rowOff>153324</xdr:rowOff>
    </xdr:to>
    <xdr:sp macro="" textlink="">
      <xdr:nvSpPr>
        <xdr:cNvPr id="260" name="楕円 259"/>
        <xdr:cNvSpPr/>
      </xdr:nvSpPr>
      <xdr:spPr>
        <a:xfrm>
          <a:off x="3746500" y="1651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169851</xdr:rowOff>
    </xdr:from>
    <xdr:ext cx="534377" cy="259045"/>
    <xdr:sp macro="" textlink="">
      <xdr:nvSpPr>
        <xdr:cNvPr id="261" name="テキスト ボックス 260"/>
        <xdr:cNvSpPr txBox="1"/>
      </xdr:nvSpPr>
      <xdr:spPr>
        <a:xfrm>
          <a:off x="3530111" y="1628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34789</xdr:rowOff>
    </xdr:from>
    <xdr:to>
      <xdr:col>15</xdr:col>
      <xdr:colOff>101600</xdr:colOff>
      <xdr:row>96</xdr:row>
      <xdr:rowOff>136389</xdr:rowOff>
    </xdr:to>
    <xdr:sp macro="" textlink="">
      <xdr:nvSpPr>
        <xdr:cNvPr id="262" name="楕円 261"/>
        <xdr:cNvSpPr/>
      </xdr:nvSpPr>
      <xdr:spPr>
        <a:xfrm>
          <a:off x="2857500" y="1649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152916</xdr:rowOff>
    </xdr:from>
    <xdr:ext cx="534377" cy="259045"/>
    <xdr:sp macro="" textlink="">
      <xdr:nvSpPr>
        <xdr:cNvPr id="263" name="テキスト ボックス 262"/>
        <xdr:cNvSpPr txBox="1"/>
      </xdr:nvSpPr>
      <xdr:spPr>
        <a:xfrm>
          <a:off x="2641111" y="1626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82556</xdr:rowOff>
    </xdr:from>
    <xdr:to>
      <xdr:col>10</xdr:col>
      <xdr:colOff>165100</xdr:colOff>
      <xdr:row>97</xdr:row>
      <xdr:rowOff>12706</xdr:rowOff>
    </xdr:to>
    <xdr:sp macro="" textlink="">
      <xdr:nvSpPr>
        <xdr:cNvPr id="264" name="楕円 263"/>
        <xdr:cNvSpPr/>
      </xdr:nvSpPr>
      <xdr:spPr>
        <a:xfrm>
          <a:off x="1968500" y="1654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29233</xdr:rowOff>
    </xdr:from>
    <xdr:ext cx="534377" cy="259045"/>
    <xdr:sp macro="" textlink="">
      <xdr:nvSpPr>
        <xdr:cNvPr id="265" name="テキスト ボックス 264"/>
        <xdr:cNvSpPr txBox="1"/>
      </xdr:nvSpPr>
      <xdr:spPr>
        <a:xfrm>
          <a:off x="1752111" y="1631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156584</xdr:rowOff>
    </xdr:from>
    <xdr:to>
      <xdr:col>6</xdr:col>
      <xdr:colOff>38100</xdr:colOff>
      <xdr:row>93</xdr:row>
      <xdr:rowOff>86734</xdr:rowOff>
    </xdr:to>
    <xdr:sp macro="" textlink="">
      <xdr:nvSpPr>
        <xdr:cNvPr id="266" name="楕円 265"/>
        <xdr:cNvSpPr/>
      </xdr:nvSpPr>
      <xdr:spPr>
        <a:xfrm>
          <a:off x="1079500" y="1592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103261</xdr:rowOff>
    </xdr:from>
    <xdr:ext cx="599010" cy="259045"/>
    <xdr:sp macro="" textlink="">
      <xdr:nvSpPr>
        <xdr:cNvPr id="267" name="テキスト ボックス 266"/>
        <xdr:cNvSpPr txBox="1"/>
      </xdr:nvSpPr>
      <xdr:spPr>
        <a:xfrm>
          <a:off x="830795" y="15705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113574</xdr:rowOff>
    </xdr:from>
    <xdr:to>
      <xdr:col>55</xdr:col>
      <xdr:colOff>0</xdr:colOff>
      <xdr:row>38</xdr:row>
      <xdr:rowOff>116187</xdr:rowOff>
    </xdr:to>
    <xdr:cxnSp macro="">
      <xdr:nvCxnSpPr>
        <xdr:cNvPr id="298" name="直線コネクタ 297"/>
        <xdr:cNvCxnSpPr/>
      </xdr:nvCxnSpPr>
      <xdr:spPr>
        <a:xfrm flipV="1">
          <a:off x="9639300" y="6628674"/>
          <a:ext cx="8382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5968</xdr:rowOff>
    </xdr:from>
    <xdr:ext cx="378565" cy="259045"/>
    <xdr:sp macro="" textlink="">
      <xdr:nvSpPr>
        <xdr:cNvPr id="299" name="労働費平均値テキスト"/>
        <xdr:cNvSpPr txBox="1"/>
      </xdr:nvSpPr>
      <xdr:spPr>
        <a:xfrm>
          <a:off x="10528300" y="634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116187</xdr:rowOff>
    </xdr:from>
    <xdr:to>
      <xdr:col>50</xdr:col>
      <xdr:colOff>114300</xdr:colOff>
      <xdr:row>38</xdr:row>
      <xdr:rowOff>118800</xdr:rowOff>
    </xdr:to>
    <xdr:cxnSp macro="">
      <xdr:nvCxnSpPr>
        <xdr:cNvPr id="301" name="直線コネクタ 300"/>
        <xdr:cNvCxnSpPr/>
      </xdr:nvCxnSpPr>
      <xdr:spPr>
        <a:xfrm flipV="1">
          <a:off x="8750300" y="6631287"/>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103177</xdr:rowOff>
    </xdr:from>
    <xdr:ext cx="378565" cy="259045"/>
    <xdr:sp macro="" textlink="">
      <xdr:nvSpPr>
        <xdr:cNvPr id="303" name="テキスト ボックス 302"/>
        <xdr:cNvSpPr txBox="1"/>
      </xdr:nvSpPr>
      <xdr:spPr>
        <a:xfrm>
          <a:off x="9450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118800</xdr:rowOff>
    </xdr:from>
    <xdr:to>
      <xdr:col>45</xdr:col>
      <xdr:colOff>177800</xdr:colOff>
      <xdr:row>38</xdr:row>
      <xdr:rowOff>121086</xdr:rowOff>
    </xdr:to>
    <xdr:cxnSp macro="">
      <xdr:nvCxnSpPr>
        <xdr:cNvPr id="304" name="直線コネクタ 303"/>
        <xdr:cNvCxnSpPr/>
      </xdr:nvCxnSpPr>
      <xdr:spPr>
        <a:xfrm flipV="1">
          <a:off x="7861300" y="663390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89135</xdr:rowOff>
    </xdr:from>
    <xdr:ext cx="378565" cy="259045"/>
    <xdr:sp macro="" textlink="">
      <xdr:nvSpPr>
        <xdr:cNvPr id="306" name="テキスト ボックス 305"/>
        <xdr:cNvSpPr txBox="1"/>
      </xdr:nvSpPr>
      <xdr:spPr>
        <a:xfrm>
          <a:off x="8561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121086</xdr:rowOff>
    </xdr:from>
    <xdr:to>
      <xdr:col>41</xdr:col>
      <xdr:colOff>50800</xdr:colOff>
      <xdr:row>38</xdr:row>
      <xdr:rowOff>123372</xdr:rowOff>
    </xdr:to>
    <xdr:cxnSp macro="">
      <xdr:nvCxnSpPr>
        <xdr:cNvPr id="307" name="直線コネクタ 306"/>
        <xdr:cNvCxnSpPr/>
      </xdr:nvCxnSpPr>
      <xdr:spPr>
        <a:xfrm flipV="1">
          <a:off x="6972300" y="663618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88808</xdr:rowOff>
    </xdr:from>
    <xdr:ext cx="378565" cy="259045"/>
    <xdr:sp macro="" textlink="">
      <xdr:nvSpPr>
        <xdr:cNvPr id="309" name="テキスト ボックス 308"/>
        <xdr:cNvSpPr txBox="1"/>
      </xdr:nvSpPr>
      <xdr:spPr>
        <a:xfrm>
          <a:off x="7672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53865</xdr:rowOff>
    </xdr:from>
    <xdr:ext cx="378565" cy="259045"/>
    <xdr:sp macro="" textlink="">
      <xdr:nvSpPr>
        <xdr:cNvPr id="311" name="テキスト ボックス 310"/>
        <xdr:cNvSpPr txBox="1"/>
      </xdr:nvSpPr>
      <xdr:spPr>
        <a:xfrm>
          <a:off x="6783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62774</xdr:rowOff>
    </xdr:from>
    <xdr:to>
      <xdr:col>55</xdr:col>
      <xdr:colOff>50800</xdr:colOff>
      <xdr:row>38</xdr:row>
      <xdr:rowOff>164374</xdr:rowOff>
    </xdr:to>
    <xdr:sp macro="" textlink="">
      <xdr:nvSpPr>
        <xdr:cNvPr id="317" name="楕円 316"/>
        <xdr:cNvSpPr/>
      </xdr:nvSpPr>
      <xdr:spPr>
        <a:xfrm>
          <a:off x="10426700" y="657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41201</xdr:rowOff>
    </xdr:from>
    <xdr:ext cx="378565" cy="259045"/>
    <xdr:sp macro="" textlink="">
      <xdr:nvSpPr>
        <xdr:cNvPr id="318" name="労働費該当値テキスト"/>
        <xdr:cNvSpPr txBox="1"/>
      </xdr:nvSpPr>
      <xdr:spPr>
        <a:xfrm>
          <a:off x="10528300" y="6556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65387</xdr:rowOff>
    </xdr:from>
    <xdr:to>
      <xdr:col>50</xdr:col>
      <xdr:colOff>165100</xdr:colOff>
      <xdr:row>38</xdr:row>
      <xdr:rowOff>166987</xdr:rowOff>
    </xdr:to>
    <xdr:sp macro="" textlink="">
      <xdr:nvSpPr>
        <xdr:cNvPr id="319" name="楕円 318"/>
        <xdr:cNvSpPr/>
      </xdr:nvSpPr>
      <xdr:spPr>
        <a:xfrm>
          <a:off x="9588500" y="658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158114</xdr:rowOff>
    </xdr:from>
    <xdr:ext cx="378565" cy="259045"/>
    <xdr:sp macro="" textlink="">
      <xdr:nvSpPr>
        <xdr:cNvPr id="320" name="テキスト ボックス 319"/>
        <xdr:cNvSpPr txBox="1"/>
      </xdr:nvSpPr>
      <xdr:spPr>
        <a:xfrm>
          <a:off x="9450017" y="6673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68000</xdr:rowOff>
    </xdr:from>
    <xdr:to>
      <xdr:col>46</xdr:col>
      <xdr:colOff>38100</xdr:colOff>
      <xdr:row>38</xdr:row>
      <xdr:rowOff>169600</xdr:rowOff>
    </xdr:to>
    <xdr:sp macro="" textlink="">
      <xdr:nvSpPr>
        <xdr:cNvPr id="321" name="楕円 320"/>
        <xdr:cNvSpPr/>
      </xdr:nvSpPr>
      <xdr:spPr>
        <a:xfrm>
          <a:off x="8699500" y="658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160727</xdr:rowOff>
    </xdr:from>
    <xdr:ext cx="378565" cy="259045"/>
    <xdr:sp macro="" textlink="">
      <xdr:nvSpPr>
        <xdr:cNvPr id="322" name="テキスト ボックス 321"/>
        <xdr:cNvSpPr txBox="1"/>
      </xdr:nvSpPr>
      <xdr:spPr>
        <a:xfrm>
          <a:off x="8561017" y="6675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70286</xdr:rowOff>
    </xdr:from>
    <xdr:to>
      <xdr:col>41</xdr:col>
      <xdr:colOff>101600</xdr:colOff>
      <xdr:row>39</xdr:row>
      <xdr:rowOff>436</xdr:rowOff>
    </xdr:to>
    <xdr:sp macro="" textlink="">
      <xdr:nvSpPr>
        <xdr:cNvPr id="323" name="楕円 322"/>
        <xdr:cNvSpPr/>
      </xdr:nvSpPr>
      <xdr:spPr>
        <a:xfrm>
          <a:off x="7810500" y="658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163013</xdr:rowOff>
    </xdr:from>
    <xdr:ext cx="378565" cy="259045"/>
    <xdr:sp macro="" textlink="">
      <xdr:nvSpPr>
        <xdr:cNvPr id="324" name="テキスト ボックス 323"/>
        <xdr:cNvSpPr txBox="1"/>
      </xdr:nvSpPr>
      <xdr:spPr>
        <a:xfrm>
          <a:off x="7672017" y="6678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72572</xdr:rowOff>
    </xdr:from>
    <xdr:to>
      <xdr:col>36</xdr:col>
      <xdr:colOff>165100</xdr:colOff>
      <xdr:row>39</xdr:row>
      <xdr:rowOff>2722</xdr:rowOff>
    </xdr:to>
    <xdr:sp macro="" textlink="">
      <xdr:nvSpPr>
        <xdr:cNvPr id="325" name="楕円 324"/>
        <xdr:cNvSpPr/>
      </xdr:nvSpPr>
      <xdr:spPr>
        <a:xfrm>
          <a:off x="6921500" y="658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165299</xdr:rowOff>
    </xdr:from>
    <xdr:ext cx="378565" cy="259045"/>
    <xdr:sp macro="" textlink="">
      <xdr:nvSpPr>
        <xdr:cNvPr id="326" name="テキスト ボックス 325"/>
        <xdr:cNvSpPr txBox="1"/>
      </xdr:nvSpPr>
      <xdr:spPr>
        <a:xfrm>
          <a:off x="6783017" y="6680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128346</xdr:rowOff>
    </xdr:from>
    <xdr:to>
      <xdr:col>55</xdr:col>
      <xdr:colOff>0</xdr:colOff>
      <xdr:row>55</xdr:row>
      <xdr:rowOff>133896</xdr:rowOff>
    </xdr:to>
    <xdr:cxnSp macro="">
      <xdr:nvCxnSpPr>
        <xdr:cNvPr id="355" name="直線コネクタ 354"/>
        <xdr:cNvCxnSpPr/>
      </xdr:nvCxnSpPr>
      <xdr:spPr>
        <a:xfrm>
          <a:off x="9639300" y="9558096"/>
          <a:ext cx="838200" cy="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37089</xdr:rowOff>
    </xdr:from>
    <xdr:ext cx="534377" cy="259045"/>
    <xdr:sp macro="" textlink="">
      <xdr:nvSpPr>
        <xdr:cNvPr id="356" name="農林水産業費平均値テキスト"/>
        <xdr:cNvSpPr txBox="1"/>
      </xdr:nvSpPr>
      <xdr:spPr>
        <a:xfrm>
          <a:off x="10528300" y="9638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128346</xdr:rowOff>
    </xdr:from>
    <xdr:to>
      <xdr:col>50</xdr:col>
      <xdr:colOff>114300</xdr:colOff>
      <xdr:row>55</xdr:row>
      <xdr:rowOff>151397</xdr:rowOff>
    </xdr:to>
    <xdr:cxnSp macro="">
      <xdr:nvCxnSpPr>
        <xdr:cNvPr id="358" name="直線コネクタ 357"/>
        <xdr:cNvCxnSpPr/>
      </xdr:nvCxnSpPr>
      <xdr:spPr>
        <a:xfrm flipV="1">
          <a:off x="8750300" y="9558096"/>
          <a:ext cx="889000" cy="2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142053</xdr:rowOff>
    </xdr:from>
    <xdr:ext cx="534377" cy="259045"/>
    <xdr:sp macro="" textlink="">
      <xdr:nvSpPr>
        <xdr:cNvPr id="360" name="テキスト ボックス 359"/>
        <xdr:cNvSpPr txBox="1"/>
      </xdr:nvSpPr>
      <xdr:spPr>
        <a:xfrm>
          <a:off x="9372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75502</xdr:rowOff>
    </xdr:from>
    <xdr:to>
      <xdr:col>45</xdr:col>
      <xdr:colOff>177800</xdr:colOff>
      <xdr:row>55</xdr:row>
      <xdr:rowOff>151397</xdr:rowOff>
    </xdr:to>
    <xdr:cxnSp macro="">
      <xdr:nvCxnSpPr>
        <xdr:cNvPr id="361" name="直線コネクタ 360"/>
        <xdr:cNvCxnSpPr/>
      </xdr:nvCxnSpPr>
      <xdr:spPr>
        <a:xfrm>
          <a:off x="7861300" y="9505252"/>
          <a:ext cx="889000" cy="7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152125</xdr:rowOff>
    </xdr:from>
    <xdr:ext cx="534377" cy="259045"/>
    <xdr:sp macro="" textlink="">
      <xdr:nvSpPr>
        <xdr:cNvPr id="363" name="テキスト ボックス 362"/>
        <xdr:cNvSpPr txBox="1"/>
      </xdr:nvSpPr>
      <xdr:spPr>
        <a:xfrm>
          <a:off x="8483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102159</xdr:rowOff>
    </xdr:from>
    <xdr:to>
      <xdr:col>41</xdr:col>
      <xdr:colOff>50800</xdr:colOff>
      <xdr:row>55</xdr:row>
      <xdr:rowOff>75502</xdr:rowOff>
    </xdr:to>
    <xdr:cxnSp macro="">
      <xdr:nvCxnSpPr>
        <xdr:cNvPr id="364" name="直線コネクタ 363"/>
        <xdr:cNvCxnSpPr/>
      </xdr:nvCxnSpPr>
      <xdr:spPr>
        <a:xfrm>
          <a:off x="6972300" y="9360459"/>
          <a:ext cx="889000" cy="14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10469</xdr:rowOff>
    </xdr:from>
    <xdr:ext cx="534377" cy="259045"/>
    <xdr:sp macro="" textlink="">
      <xdr:nvSpPr>
        <xdr:cNvPr id="366" name="テキスト ボックス 365"/>
        <xdr:cNvSpPr txBox="1"/>
      </xdr:nvSpPr>
      <xdr:spPr>
        <a:xfrm>
          <a:off x="7594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18813</xdr:rowOff>
    </xdr:from>
    <xdr:ext cx="534377" cy="259045"/>
    <xdr:sp macro="" textlink="">
      <xdr:nvSpPr>
        <xdr:cNvPr id="368" name="テキスト ボックス 367"/>
        <xdr:cNvSpPr txBox="1"/>
      </xdr:nvSpPr>
      <xdr:spPr>
        <a:xfrm>
          <a:off x="6705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83096</xdr:rowOff>
    </xdr:from>
    <xdr:to>
      <xdr:col>55</xdr:col>
      <xdr:colOff>50800</xdr:colOff>
      <xdr:row>56</xdr:row>
      <xdr:rowOff>13246</xdr:rowOff>
    </xdr:to>
    <xdr:sp macro="" textlink="">
      <xdr:nvSpPr>
        <xdr:cNvPr id="374" name="楕円 373"/>
        <xdr:cNvSpPr/>
      </xdr:nvSpPr>
      <xdr:spPr>
        <a:xfrm>
          <a:off x="10426700" y="951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105973</xdr:rowOff>
    </xdr:from>
    <xdr:ext cx="534377" cy="259045"/>
    <xdr:sp macro="" textlink="">
      <xdr:nvSpPr>
        <xdr:cNvPr id="375" name="農林水産業費該当値テキスト"/>
        <xdr:cNvSpPr txBox="1"/>
      </xdr:nvSpPr>
      <xdr:spPr>
        <a:xfrm>
          <a:off x="10528300" y="936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77546</xdr:rowOff>
    </xdr:from>
    <xdr:to>
      <xdr:col>50</xdr:col>
      <xdr:colOff>165100</xdr:colOff>
      <xdr:row>56</xdr:row>
      <xdr:rowOff>7696</xdr:rowOff>
    </xdr:to>
    <xdr:sp macro="" textlink="">
      <xdr:nvSpPr>
        <xdr:cNvPr id="376" name="楕円 375"/>
        <xdr:cNvSpPr/>
      </xdr:nvSpPr>
      <xdr:spPr>
        <a:xfrm>
          <a:off x="9588500" y="950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24223</xdr:rowOff>
    </xdr:from>
    <xdr:ext cx="534377" cy="259045"/>
    <xdr:sp macro="" textlink="">
      <xdr:nvSpPr>
        <xdr:cNvPr id="377" name="テキスト ボックス 376"/>
        <xdr:cNvSpPr txBox="1"/>
      </xdr:nvSpPr>
      <xdr:spPr>
        <a:xfrm>
          <a:off x="9372111" y="928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100597</xdr:rowOff>
    </xdr:from>
    <xdr:to>
      <xdr:col>46</xdr:col>
      <xdr:colOff>38100</xdr:colOff>
      <xdr:row>56</xdr:row>
      <xdr:rowOff>30747</xdr:rowOff>
    </xdr:to>
    <xdr:sp macro="" textlink="">
      <xdr:nvSpPr>
        <xdr:cNvPr id="378" name="楕円 377"/>
        <xdr:cNvSpPr/>
      </xdr:nvSpPr>
      <xdr:spPr>
        <a:xfrm>
          <a:off x="8699500" y="953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47274</xdr:rowOff>
    </xdr:from>
    <xdr:ext cx="534377" cy="259045"/>
    <xdr:sp macro="" textlink="">
      <xdr:nvSpPr>
        <xdr:cNvPr id="379" name="テキスト ボックス 378"/>
        <xdr:cNvSpPr txBox="1"/>
      </xdr:nvSpPr>
      <xdr:spPr>
        <a:xfrm>
          <a:off x="8483111" y="930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24702</xdr:rowOff>
    </xdr:from>
    <xdr:to>
      <xdr:col>41</xdr:col>
      <xdr:colOff>101600</xdr:colOff>
      <xdr:row>55</xdr:row>
      <xdr:rowOff>126302</xdr:rowOff>
    </xdr:to>
    <xdr:sp macro="" textlink="">
      <xdr:nvSpPr>
        <xdr:cNvPr id="380" name="楕円 379"/>
        <xdr:cNvSpPr/>
      </xdr:nvSpPr>
      <xdr:spPr>
        <a:xfrm>
          <a:off x="7810500" y="945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142829</xdr:rowOff>
    </xdr:from>
    <xdr:ext cx="534377" cy="259045"/>
    <xdr:sp macro="" textlink="">
      <xdr:nvSpPr>
        <xdr:cNvPr id="381" name="テキスト ボックス 380"/>
        <xdr:cNvSpPr txBox="1"/>
      </xdr:nvSpPr>
      <xdr:spPr>
        <a:xfrm>
          <a:off x="7594111" y="922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51359</xdr:rowOff>
    </xdr:from>
    <xdr:to>
      <xdr:col>36</xdr:col>
      <xdr:colOff>165100</xdr:colOff>
      <xdr:row>54</xdr:row>
      <xdr:rowOff>152959</xdr:rowOff>
    </xdr:to>
    <xdr:sp macro="" textlink="">
      <xdr:nvSpPr>
        <xdr:cNvPr id="382" name="楕円 381"/>
        <xdr:cNvSpPr/>
      </xdr:nvSpPr>
      <xdr:spPr>
        <a:xfrm>
          <a:off x="6921500" y="930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169486</xdr:rowOff>
    </xdr:from>
    <xdr:ext cx="534377" cy="259045"/>
    <xdr:sp macro="" textlink="">
      <xdr:nvSpPr>
        <xdr:cNvPr id="383" name="テキスト ボックス 382"/>
        <xdr:cNvSpPr txBox="1"/>
      </xdr:nvSpPr>
      <xdr:spPr>
        <a:xfrm>
          <a:off x="6705111" y="908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100777</xdr:rowOff>
    </xdr:from>
    <xdr:to>
      <xdr:col>55</xdr:col>
      <xdr:colOff>0</xdr:colOff>
      <xdr:row>78</xdr:row>
      <xdr:rowOff>126989</xdr:rowOff>
    </xdr:to>
    <xdr:cxnSp macro="">
      <xdr:nvCxnSpPr>
        <xdr:cNvPr id="412" name="直線コネクタ 411"/>
        <xdr:cNvCxnSpPr/>
      </xdr:nvCxnSpPr>
      <xdr:spPr>
        <a:xfrm>
          <a:off x="9639300" y="13473877"/>
          <a:ext cx="838200" cy="2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22973</xdr:rowOff>
    </xdr:from>
    <xdr:ext cx="534377" cy="259045"/>
    <xdr:sp macro="" textlink="">
      <xdr:nvSpPr>
        <xdr:cNvPr id="413" name="商工費平均値テキスト"/>
        <xdr:cNvSpPr txBox="1"/>
      </xdr:nvSpPr>
      <xdr:spPr>
        <a:xfrm>
          <a:off x="10528300" y="13224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100777</xdr:rowOff>
    </xdr:from>
    <xdr:to>
      <xdr:col>50</xdr:col>
      <xdr:colOff>114300</xdr:colOff>
      <xdr:row>78</xdr:row>
      <xdr:rowOff>117686</xdr:rowOff>
    </xdr:to>
    <xdr:cxnSp macro="">
      <xdr:nvCxnSpPr>
        <xdr:cNvPr id="415" name="直線コネクタ 414"/>
        <xdr:cNvCxnSpPr/>
      </xdr:nvCxnSpPr>
      <xdr:spPr>
        <a:xfrm flipV="1">
          <a:off x="8750300" y="13473877"/>
          <a:ext cx="889000" cy="1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137433</xdr:rowOff>
    </xdr:from>
    <xdr:ext cx="534377" cy="259045"/>
    <xdr:sp macro="" textlink="">
      <xdr:nvSpPr>
        <xdr:cNvPr id="417" name="テキスト ボックス 416"/>
        <xdr:cNvSpPr txBox="1"/>
      </xdr:nvSpPr>
      <xdr:spPr>
        <a:xfrm>
          <a:off x="9372111" y="1316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117686</xdr:rowOff>
    </xdr:from>
    <xdr:to>
      <xdr:col>45</xdr:col>
      <xdr:colOff>177800</xdr:colOff>
      <xdr:row>78</xdr:row>
      <xdr:rowOff>158522</xdr:rowOff>
    </xdr:to>
    <xdr:cxnSp macro="">
      <xdr:nvCxnSpPr>
        <xdr:cNvPr id="418" name="直線コネクタ 417"/>
        <xdr:cNvCxnSpPr/>
      </xdr:nvCxnSpPr>
      <xdr:spPr>
        <a:xfrm flipV="1">
          <a:off x="7861300" y="13490786"/>
          <a:ext cx="889000" cy="4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139628</xdr:rowOff>
    </xdr:from>
    <xdr:ext cx="534377" cy="259045"/>
    <xdr:sp macro="" textlink="">
      <xdr:nvSpPr>
        <xdr:cNvPr id="420" name="テキスト ボックス 419"/>
        <xdr:cNvSpPr txBox="1"/>
      </xdr:nvSpPr>
      <xdr:spPr>
        <a:xfrm>
          <a:off x="8483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154986</xdr:rowOff>
    </xdr:from>
    <xdr:to>
      <xdr:col>41</xdr:col>
      <xdr:colOff>50800</xdr:colOff>
      <xdr:row>78</xdr:row>
      <xdr:rowOff>158522</xdr:rowOff>
    </xdr:to>
    <xdr:cxnSp macro="">
      <xdr:nvCxnSpPr>
        <xdr:cNvPr id="421" name="直線コネクタ 420"/>
        <xdr:cNvCxnSpPr/>
      </xdr:nvCxnSpPr>
      <xdr:spPr>
        <a:xfrm>
          <a:off x="6972300" y="13528086"/>
          <a:ext cx="889000" cy="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151257</xdr:rowOff>
    </xdr:from>
    <xdr:ext cx="534377" cy="259045"/>
    <xdr:sp macro="" textlink="">
      <xdr:nvSpPr>
        <xdr:cNvPr id="423" name="テキスト ボックス 422"/>
        <xdr:cNvSpPr txBox="1"/>
      </xdr:nvSpPr>
      <xdr:spPr>
        <a:xfrm>
          <a:off x="7594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4" name="フローチャート: 判断 423"/>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142966</xdr:rowOff>
    </xdr:from>
    <xdr:ext cx="534377" cy="259045"/>
    <xdr:sp macro="" textlink="">
      <xdr:nvSpPr>
        <xdr:cNvPr id="425" name="テキスト ボックス 424"/>
        <xdr:cNvSpPr txBox="1"/>
      </xdr:nvSpPr>
      <xdr:spPr>
        <a:xfrm>
          <a:off x="6705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76189</xdr:rowOff>
    </xdr:from>
    <xdr:to>
      <xdr:col>55</xdr:col>
      <xdr:colOff>50800</xdr:colOff>
      <xdr:row>79</xdr:row>
      <xdr:rowOff>6339</xdr:rowOff>
    </xdr:to>
    <xdr:sp macro="" textlink="">
      <xdr:nvSpPr>
        <xdr:cNvPr id="431" name="楕円 430"/>
        <xdr:cNvSpPr/>
      </xdr:nvSpPr>
      <xdr:spPr>
        <a:xfrm>
          <a:off x="10426700" y="1344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162566</xdr:rowOff>
    </xdr:from>
    <xdr:ext cx="534377" cy="259045"/>
    <xdr:sp macro="" textlink="">
      <xdr:nvSpPr>
        <xdr:cNvPr id="432" name="商工費該当値テキスト"/>
        <xdr:cNvSpPr txBox="1"/>
      </xdr:nvSpPr>
      <xdr:spPr>
        <a:xfrm>
          <a:off x="10528300" y="1336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49977</xdr:rowOff>
    </xdr:from>
    <xdr:to>
      <xdr:col>50</xdr:col>
      <xdr:colOff>165100</xdr:colOff>
      <xdr:row>78</xdr:row>
      <xdr:rowOff>151577</xdr:rowOff>
    </xdr:to>
    <xdr:sp macro="" textlink="">
      <xdr:nvSpPr>
        <xdr:cNvPr id="433" name="楕円 432"/>
        <xdr:cNvSpPr/>
      </xdr:nvSpPr>
      <xdr:spPr>
        <a:xfrm>
          <a:off x="9588500" y="1342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142704</xdr:rowOff>
    </xdr:from>
    <xdr:ext cx="534377" cy="259045"/>
    <xdr:sp macro="" textlink="">
      <xdr:nvSpPr>
        <xdr:cNvPr id="434" name="テキスト ボックス 433"/>
        <xdr:cNvSpPr txBox="1"/>
      </xdr:nvSpPr>
      <xdr:spPr>
        <a:xfrm>
          <a:off x="9372111" y="1351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66886</xdr:rowOff>
    </xdr:from>
    <xdr:to>
      <xdr:col>46</xdr:col>
      <xdr:colOff>38100</xdr:colOff>
      <xdr:row>78</xdr:row>
      <xdr:rowOff>168486</xdr:rowOff>
    </xdr:to>
    <xdr:sp macro="" textlink="">
      <xdr:nvSpPr>
        <xdr:cNvPr id="435" name="楕円 434"/>
        <xdr:cNvSpPr/>
      </xdr:nvSpPr>
      <xdr:spPr>
        <a:xfrm>
          <a:off x="8699500" y="1343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159613</xdr:rowOff>
    </xdr:from>
    <xdr:ext cx="534377" cy="259045"/>
    <xdr:sp macro="" textlink="">
      <xdr:nvSpPr>
        <xdr:cNvPr id="436" name="テキスト ボックス 435"/>
        <xdr:cNvSpPr txBox="1"/>
      </xdr:nvSpPr>
      <xdr:spPr>
        <a:xfrm>
          <a:off x="8483111" y="1353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107722</xdr:rowOff>
    </xdr:from>
    <xdr:to>
      <xdr:col>41</xdr:col>
      <xdr:colOff>101600</xdr:colOff>
      <xdr:row>79</xdr:row>
      <xdr:rowOff>37872</xdr:rowOff>
    </xdr:to>
    <xdr:sp macro="" textlink="">
      <xdr:nvSpPr>
        <xdr:cNvPr id="437" name="楕円 436"/>
        <xdr:cNvSpPr/>
      </xdr:nvSpPr>
      <xdr:spPr>
        <a:xfrm>
          <a:off x="7810500" y="1348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28999</xdr:rowOff>
    </xdr:from>
    <xdr:ext cx="469744" cy="259045"/>
    <xdr:sp macro="" textlink="">
      <xdr:nvSpPr>
        <xdr:cNvPr id="438" name="テキスト ボックス 437"/>
        <xdr:cNvSpPr txBox="1"/>
      </xdr:nvSpPr>
      <xdr:spPr>
        <a:xfrm>
          <a:off x="7626428" y="1357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104186</xdr:rowOff>
    </xdr:from>
    <xdr:to>
      <xdr:col>36</xdr:col>
      <xdr:colOff>165100</xdr:colOff>
      <xdr:row>79</xdr:row>
      <xdr:rowOff>34336</xdr:rowOff>
    </xdr:to>
    <xdr:sp macro="" textlink="">
      <xdr:nvSpPr>
        <xdr:cNvPr id="439" name="楕円 438"/>
        <xdr:cNvSpPr/>
      </xdr:nvSpPr>
      <xdr:spPr>
        <a:xfrm>
          <a:off x="6921500" y="1347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25463</xdr:rowOff>
    </xdr:from>
    <xdr:ext cx="469744" cy="259045"/>
    <xdr:sp macro="" textlink="">
      <xdr:nvSpPr>
        <xdr:cNvPr id="440" name="テキスト ボックス 439"/>
        <xdr:cNvSpPr txBox="1"/>
      </xdr:nvSpPr>
      <xdr:spPr>
        <a:xfrm>
          <a:off x="6737428" y="1357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71262</xdr:rowOff>
    </xdr:from>
    <xdr:to>
      <xdr:col>55</xdr:col>
      <xdr:colOff>0</xdr:colOff>
      <xdr:row>97</xdr:row>
      <xdr:rowOff>155026</xdr:rowOff>
    </xdr:to>
    <xdr:cxnSp macro="">
      <xdr:nvCxnSpPr>
        <xdr:cNvPr id="473" name="直線コネクタ 472"/>
        <xdr:cNvCxnSpPr/>
      </xdr:nvCxnSpPr>
      <xdr:spPr>
        <a:xfrm flipV="1">
          <a:off x="9639300" y="16701912"/>
          <a:ext cx="838200" cy="8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108090</xdr:rowOff>
    </xdr:from>
    <xdr:ext cx="534377" cy="259045"/>
    <xdr:sp macro="" textlink="">
      <xdr:nvSpPr>
        <xdr:cNvPr id="474" name="土木費平均値テキスト"/>
        <xdr:cNvSpPr txBox="1"/>
      </xdr:nvSpPr>
      <xdr:spPr>
        <a:xfrm>
          <a:off x="10528300" y="163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155026</xdr:rowOff>
    </xdr:from>
    <xdr:to>
      <xdr:col>50</xdr:col>
      <xdr:colOff>114300</xdr:colOff>
      <xdr:row>98</xdr:row>
      <xdr:rowOff>88094</xdr:rowOff>
    </xdr:to>
    <xdr:cxnSp macro="">
      <xdr:nvCxnSpPr>
        <xdr:cNvPr id="476" name="直線コネクタ 475"/>
        <xdr:cNvCxnSpPr/>
      </xdr:nvCxnSpPr>
      <xdr:spPr>
        <a:xfrm flipV="1">
          <a:off x="8750300" y="16785676"/>
          <a:ext cx="889000" cy="10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22299</xdr:rowOff>
    </xdr:from>
    <xdr:ext cx="534377" cy="259045"/>
    <xdr:sp macro="" textlink="">
      <xdr:nvSpPr>
        <xdr:cNvPr id="478" name="テキスト ボックス 477"/>
        <xdr:cNvSpPr txBox="1"/>
      </xdr:nvSpPr>
      <xdr:spPr>
        <a:xfrm>
          <a:off x="9372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29344</xdr:rowOff>
    </xdr:from>
    <xdr:to>
      <xdr:col>45</xdr:col>
      <xdr:colOff>177800</xdr:colOff>
      <xdr:row>98</xdr:row>
      <xdr:rowOff>88094</xdr:rowOff>
    </xdr:to>
    <xdr:cxnSp macro="">
      <xdr:nvCxnSpPr>
        <xdr:cNvPr id="479" name="直線コネクタ 478"/>
        <xdr:cNvCxnSpPr/>
      </xdr:nvCxnSpPr>
      <xdr:spPr>
        <a:xfrm>
          <a:off x="7861300" y="16831444"/>
          <a:ext cx="889000" cy="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17946</xdr:rowOff>
    </xdr:from>
    <xdr:ext cx="534377" cy="259045"/>
    <xdr:sp macro="" textlink="">
      <xdr:nvSpPr>
        <xdr:cNvPr id="481" name="テキスト ボックス 480"/>
        <xdr:cNvSpPr txBox="1"/>
      </xdr:nvSpPr>
      <xdr:spPr>
        <a:xfrm>
          <a:off x="8483111" y="163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29344</xdr:rowOff>
    </xdr:from>
    <xdr:to>
      <xdr:col>41</xdr:col>
      <xdr:colOff>50800</xdr:colOff>
      <xdr:row>98</xdr:row>
      <xdr:rowOff>137757</xdr:rowOff>
    </xdr:to>
    <xdr:cxnSp macro="">
      <xdr:nvCxnSpPr>
        <xdr:cNvPr id="482" name="直線コネクタ 481"/>
        <xdr:cNvCxnSpPr/>
      </xdr:nvCxnSpPr>
      <xdr:spPr>
        <a:xfrm flipV="1">
          <a:off x="6972300" y="16831444"/>
          <a:ext cx="889000" cy="10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39778</xdr:rowOff>
    </xdr:from>
    <xdr:ext cx="534377" cy="259045"/>
    <xdr:sp macro="" textlink="">
      <xdr:nvSpPr>
        <xdr:cNvPr id="484" name="テキスト ボックス 483"/>
        <xdr:cNvSpPr txBox="1"/>
      </xdr:nvSpPr>
      <xdr:spPr>
        <a:xfrm>
          <a:off x="7594111" y="1632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5" name="フローチャート: 判断 484"/>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55112</xdr:rowOff>
    </xdr:from>
    <xdr:ext cx="534377" cy="259045"/>
    <xdr:sp macro="" textlink="">
      <xdr:nvSpPr>
        <xdr:cNvPr id="486" name="テキスト ボックス 485"/>
        <xdr:cNvSpPr txBox="1"/>
      </xdr:nvSpPr>
      <xdr:spPr>
        <a:xfrm>
          <a:off x="6705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20462</xdr:rowOff>
    </xdr:from>
    <xdr:to>
      <xdr:col>55</xdr:col>
      <xdr:colOff>50800</xdr:colOff>
      <xdr:row>97</xdr:row>
      <xdr:rowOff>122062</xdr:rowOff>
    </xdr:to>
    <xdr:sp macro="" textlink="">
      <xdr:nvSpPr>
        <xdr:cNvPr id="492" name="楕円 491"/>
        <xdr:cNvSpPr/>
      </xdr:nvSpPr>
      <xdr:spPr>
        <a:xfrm>
          <a:off x="10426700" y="1665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170339</xdr:rowOff>
    </xdr:from>
    <xdr:ext cx="534377" cy="259045"/>
    <xdr:sp macro="" textlink="">
      <xdr:nvSpPr>
        <xdr:cNvPr id="493" name="土木費該当値テキスト"/>
        <xdr:cNvSpPr txBox="1"/>
      </xdr:nvSpPr>
      <xdr:spPr>
        <a:xfrm>
          <a:off x="10528300" y="1662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104226</xdr:rowOff>
    </xdr:from>
    <xdr:to>
      <xdr:col>50</xdr:col>
      <xdr:colOff>165100</xdr:colOff>
      <xdr:row>98</xdr:row>
      <xdr:rowOff>34376</xdr:rowOff>
    </xdr:to>
    <xdr:sp macro="" textlink="">
      <xdr:nvSpPr>
        <xdr:cNvPr id="494" name="楕円 493"/>
        <xdr:cNvSpPr/>
      </xdr:nvSpPr>
      <xdr:spPr>
        <a:xfrm>
          <a:off x="9588500" y="1673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25503</xdr:rowOff>
    </xdr:from>
    <xdr:ext cx="534377" cy="259045"/>
    <xdr:sp macro="" textlink="">
      <xdr:nvSpPr>
        <xdr:cNvPr id="495" name="テキスト ボックス 494"/>
        <xdr:cNvSpPr txBox="1"/>
      </xdr:nvSpPr>
      <xdr:spPr>
        <a:xfrm>
          <a:off x="9372111" y="1682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37294</xdr:rowOff>
    </xdr:from>
    <xdr:to>
      <xdr:col>46</xdr:col>
      <xdr:colOff>38100</xdr:colOff>
      <xdr:row>98</xdr:row>
      <xdr:rowOff>138894</xdr:rowOff>
    </xdr:to>
    <xdr:sp macro="" textlink="">
      <xdr:nvSpPr>
        <xdr:cNvPr id="496" name="楕円 495"/>
        <xdr:cNvSpPr/>
      </xdr:nvSpPr>
      <xdr:spPr>
        <a:xfrm>
          <a:off x="8699500" y="1683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130021</xdr:rowOff>
    </xdr:from>
    <xdr:ext cx="534377" cy="259045"/>
    <xdr:sp macro="" textlink="">
      <xdr:nvSpPr>
        <xdr:cNvPr id="497" name="テキスト ボックス 496"/>
        <xdr:cNvSpPr txBox="1"/>
      </xdr:nvSpPr>
      <xdr:spPr>
        <a:xfrm>
          <a:off x="8483111" y="1693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149994</xdr:rowOff>
    </xdr:from>
    <xdr:to>
      <xdr:col>41</xdr:col>
      <xdr:colOff>101600</xdr:colOff>
      <xdr:row>98</xdr:row>
      <xdr:rowOff>80144</xdr:rowOff>
    </xdr:to>
    <xdr:sp macro="" textlink="">
      <xdr:nvSpPr>
        <xdr:cNvPr id="498" name="楕円 497"/>
        <xdr:cNvSpPr/>
      </xdr:nvSpPr>
      <xdr:spPr>
        <a:xfrm>
          <a:off x="7810500" y="1678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71271</xdr:rowOff>
    </xdr:from>
    <xdr:ext cx="534377" cy="259045"/>
    <xdr:sp macro="" textlink="">
      <xdr:nvSpPr>
        <xdr:cNvPr id="499" name="テキスト ボックス 498"/>
        <xdr:cNvSpPr txBox="1"/>
      </xdr:nvSpPr>
      <xdr:spPr>
        <a:xfrm>
          <a:off x="7594111" y="1687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86957</xdr:rowOff>
    </xdr:from>
    <xdr:to>
      <xdr:col>36</xdr:col>
      <xdr:colOff>165100</xdr:colOff>
      <xdr:row>99</xdr:row>
      <xdr:rowOff>17107</xdr:rowOff>
    </xdr:to>
    <xdr:sp macro="" textlink="">
      <xdr:nvSpPr>
        <xdr:cNvPr id="500" name="楕円 499"/>
        <xdr:cNvSpPr/>
      </xdr:nvSpPr>
      <xdr:spPr>
        <a:xfrm>
          <a:off x="6921500" y="1688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8234</xdr:rowOff>
    </xdr:from>
    <xdr:ext cx="534377" cy="259045"/>
    <xdr:sp macro="" textlink="">
      <xdr:nvSpPr>
        <xdr:cNvPr id="501" name="テキスト ボックス 500"/>
        <xdr:cNvSpPr txBox="1"/>
      </xdr:nvSpPr>
      <xdr:spPr>
        <a:xfrm>
          <a:off x="6705111" y="1698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142367</xdr:rowOff>
    </xdr:from>
    <xdr:to>
      <xdr:col>85</xdr:col>
      <xdr:colOff>127000</xdr:colOff>
      <xdr:row>36</xdr:row>
      <xdr:rowOff>41402</xdr:rowOff>
    </xdr:to>
    <xdr:cxnSp macro="">
      <xdr:nvCxnSpPr>
        <xdr:cNvPr id="530" name="直線コネクタ 529"/>
        <xdr:cNvCxnSpPr/>
      </xdr:nvCxnSpPr>
      <xdr:spPr>
        <a:xfrm>
          <a:off x="15481300" y="5285867"/>
          <a:ext cx="838200" cy="92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11815</xdr:rowOff>
    </xdr:from>
    <xdr:ext cx="534377" cy="259045"/>
    <xdr:sp macro="" textlink="">
      <xdr:nvSpPr>
        <xdr:cNvPr id="531" name="消防費平均値テキスト"/>
        <xdr:cNvSpPr txBox="1"/>
      </xdr:nvSpPr>
      <xdr:spPr>
        <a:xfrm>
          <a:off x="16370300" y="6184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142367</xdr:rowOff>
    </xdr:from>
    <xdr:to>
      <xdr:col>81</xdr:col>
      <xdr:colOff>50800</xdr:colOff>
      <xdr:row>36</xdr:row>
      <xdr:rowOff>121241</xdr:rowOff>
    </xdr:to>
    <xdr:cxnSp macro="">
      <xdr:nvCxnSpPr>
        <xdr:cNvPr id="533" name="直線コネクタ 532"/>
        <xdr:cNvCxnSpPr/>
      </xdr:nvCxnSpPr>
      <xdr:spPr>
        <a:xfrm flipV="1">
          <a:off x="14592300" y="5285867"/>
          <a:ext cx="889000" cy="100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130001</xdr:rowOff>
    </xdr:from>
    <xdr:ext cx="534377" cy="259045"/>
    <xdr:sp macro="" textlink="">
      <xdr:nvSpPr>
        <xdr:cNvPr id="535" name="テキスト ボックス 534"/>
        <xdr:cNvSpPr txBox="1"/>
      </xdr:nvSpPr>
      <xdr:spPr>
        <a:xfrm>
          <a:off x="15214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48755</xdr:rowOff>
    </xdr:from>
    <xdr:to>
      <xdr:col>76</xdr:col>
      <xdr:colOff>114300</xdr:colOff>
      <xdr:row>36</xdr:row>
      <xdr:rowOff>121241</xdr:rowOff>
    </xdr:to>
    <xdr:cxnSp macro="">
      <xdr:nvCxnSpPr>
        <xdr:cNvPr id="536" name="直線コネクタ 535"/>
        <xdr:cNvCxnSpPr/>
      </xdr:nvCxnSpPr>
      <xdr:spPr>
        <a:xfrm>
          <a:off x="13703300" y="6220955"/>
          <a:ext cx="889000" cy="7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171213</xdr:rowOff>
    </xdr:from>
    <xdr:ext cx="534377" cy="259045"/>
    <xdr:sp macro="" textlink="">
      <xdr:nvSpPr>
        <xdr:cNvPr id="538" name="テキスト ボックス 537"/>
        <xdr:cNvSpPr txBox="1"/>
      </xdr:nvSpPr>
      <xdr:spPr>
        <a:xfrm>
          <a:off x="14325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48755</xdr:rowOff>
    </xdr:from>
    <xdr:to>
      <xdr:col>71</xdr:col>
      <xdr:colOff>177800</xdr:colOff>
      <xdr:row>37</xdr:row>
      <xdr:rowOff>25076</xdr:rowOff>
    </xdr:to>
    <xdr:cxnSp macro="">
      <xdr:nvCxnSpPr>
        <xdr:cNvPr id="539" name="直線コネクタ 538"/>
        <xdr:cNvCxnSpPr/>
      </xdr:nvCxnSpPr>
      <xdr:spPr>
        <a:xfrm flipV="1">
          <a:off x="12814300" y="6220955"/>
          <a:ext cx="889000" cy="14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142613</xdr:rowOff>
    </xdr:from>
    <xdr:ext cx="534377" cy="259045"/>
    <xdr:sp macro="" textlink="">
      <xdr:nvSpPr>
        <xdr:cNvPr id="541" name="テキスト ボックス 540"/>
        <xdr:cNvSpPr txBox="1"/>
      </xdr:nvSpPr>
      <xdr:spPr>
        <a:xfrm>
          <a:off x="13436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42" name="フローチャート: 判断 541"/>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158221</xdr:rowOff>
    </xdr:from>
    <xdr:ext cx="534377" cy="259045"/>
    <xdr:sp macro="" textlink="">
      <xdr:nvSpPr>
        <xdr:cNvPr id="543" name="テキスト ボックス 542"/>
        <xdr:cNvSpPr txBox="1"/>
      </xdr:nvSpPr>
      <xdr:spPr>
        <a:xfrm>
          <a:off x="12547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162052</xdr:rowOff>
    </xdr:from>
    <xdr:to>
      <xdr:col>85</xdr:col>
      <xdr:colOff>177800</xdr:colOff>
      <xdr:row>36</xdr:row>
      <xdr:rowOff>92202</xdr:rowOff>
    </xdr:to>
    <xdr:sp macro="" textlink="">
      <xdr:nvSpPr>
        <xdr:cNvPr id="549" name="楕円 548"/>
        <xdr:cNvSpPr/>
      </xdr:nvSpPr>
      <xdr:spPr>
        <a:xfrm>
          <a:off x="16268700" y="616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13479</xdr:rowOff>
    </xdr:from>
    <xdr:ext cx="534377" cy="259045"/>
    <xdr:sp macro="" textlink="">
      <xdr:nvSpPr>
        <xdr:cNvPr id="550" name="消防費該当値テキスト"/>
        <xdr:cNvSpPr txBox="1"/>
      </xdr:nvSpPr>
      <xdr:spPr>
        <a:xfrm>
          <a:off x="16370300" y="601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91567</xdr:rowOff>
    </xdr:from>
    <xdr:to>
      <xdr:col>81</xdr:col>
      <xdr:colOff>101600</xdr:colOff>
      <xdr:row>31</xdr:row>
      <xdr:rowOff>21717</xdr:rowOff>
    </xdr:to>
    <xdr:sp macro="" textlink="">
      <xdr:nvSpPr>
        <xdr:cNvPr id="551" name="楕円 550"/>
        <xdr:cNvSpPr/>
      </xdr:nvSpPr>
      <xdr:spPr>
        <a:xfrm>
          <a:off x="15430500" y="523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38244</xdr:rowOff>
    </xdr:from>
    <xdr:ext cx="534377" cy="259045"/>
    <xdr:sp macro="" textlink="">
      <xdr:nvSpPr>
        <xdr:cNvPr id="552" name="テキスト ボックス 551"/>
        <xdr:cNvSpPr txBox="1"/>
      </xdr:nvSpPr>
      <xdr:spPr>
        <a:xfrm>
          <a:off x="15214111" y="501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70441</xdr:rowOff>
    </xdr:from>
    <xdr:to>
      <xdr:col>76</xdr:col>
      <xdr:colOff>165100</xdr:colOff>
      <xdr:row>37</xdr:row>
      <xdr:rowOff>591</xdr:rowOff>
    </xdr:to>
    <xdr:sp macro="" textlink="">
      <xdr:nvSpPr>
        <xdr:cNvPr id="553" name="楕円 552"/>
        <xdr:cNvSpPr/>
      </xdr:nvSpPr>
      <xdr:spPr>
        <a:xfrm>
          <a:off x="14541500" y="624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163168</xdr:rowOff>
    </xdr:from>
    <xdr:ext cx="534377" cy="259045"/>
    <xdr:sp macro="" textlink="">
      <xdr:nvSpPr>
        <xdr:cNvPr id="554" name="テキスト ボックス 553"/>
        <xdr:cNvSpPr txBox="1"/>
      </xdr:nvSpPr>
      <xdr:spPr>
        <a:xfrm>
          <a:off x="14325111" y="63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169405</xdr:rowOff>
    </xdr:from>
    <xdr:to>
      <xdr:col>72</xdr:col>
      <xdr:colOff>38100</xdr:colOff>
      <xdr:row>36</xdr:row>
      <xdr:rowOff>99555</xdr:rowOff>
    </xdr:to>
    <xdr:sp macro="" textlink="">
      <xdr:nvSpPr>
        <xdr:cNvPr id="555" name="楕円 554"/>
        <xdr:cNvSpPr/>
      </xdr:nvSpPr>
      <xdr:spPr>
        <a:xfrm>
          <a:off x="13652500" y="61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116082</xdr:rowOff>
    </xdr:from>
    <xdr:ext cx="534377" cy="259045"/>
    <xdr:sp macro="" textlink="">
      <xdr:nvSpPr>
        <xdr:cNvPr id="556" name="テキスト ボックス 555"/>
        <xdr:cNvSpPr txBox="1"/>
      </xdr:nvSpPr>
      <xdr:spPr>
        <a:xfrm>
          <a:off x="13436111" y="594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145726</xdr:rowOff>
    </xdr:from>
    <xdr:to>
      <xdr:col>67</xdr:col>
      <xdr:colOff>101600</xdr:colOff>
      <xdr:row>37</xdr:row>
      <xdr:rowOff>75876</xdr:rowOff>
    </xdr:to>
    <xdr:sp macro="" textlink="">
      <xdr:nvSpPr>
        <xdr:cNvPr id="557" name="楕円 556"/>
        <xdr:cNvSpPr/>
      </xdr:nvSpPr>
      <xdr:spPr>
        <a:xfrm>
          <a:off x="12763500" y="631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67003</xdr:rowOff>
    </xdr:from>
    <xdr:ext cx="534377" cy="259045"/>
    <xdr:sp macro="" textlink="">
      <xdr:nvSpPr>
        <xdr:cNvPr id="558" name="テキスト ボックス 557"/>
        <xdr:cNvSpPr txBox="1"/>
      </xdr:nvSpPr>
      <xdr:spPr>
        <a:xfrm>
          <a:off x="12547111" y="641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16347</xdr:rowOff>
    </xdr:from>
    <xdr:to>
      <xdr:col>85</xdr:col>
      <xdr:colOff>127000</xdr:colOff>
      <xdr:row>57</xdr:row>
      <xdr:rowOff>50812</xdr:rowOff>
    </xdr:to>
    <xdr:cxnSp macro="">
      <xdr:nvCxnSpPr>
        <xdr:cNvPr id="587" name="直線コネクタ 586"/>
        <xdr:cNvCxnSpPr/>
      </xdr:nvCxnSpPr>
      <xdr:spPr>
        <a:xfrm flipV="1">
          <a:off x="15481300" y="9788997"/>
          <a:ext cx="838200" cy="3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23072</xdr:rowOff>
    </xdr:from>
    <xdr:ext cx="534377" cy="259045"/>
    <xdr:sp macro="" textlink="">
      <xdr:nvSpPr>
        <xdr:cNvPr id="588" name="教育費平均値テキスト"/>
        <xdr:cNvSpPr txBox="1"/>
      </xdr:nvSpPr>
      <xdr:spPr>
        <a:xfrm>
          <a:off x="16370300" y="945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32258</xdr:rowOff>
    </xdr:from>
    <xdr:to>
      <xdr:col>81</xdr:col>
      <xdr:colOff>50800</xdr:colOff>
      <xdr:row>57</xdr:row>
      <xdr:rowOff>50812</xdr:rowOff>
    </xdr:to>
    <xdr:cxnSp macro="">
      <xdr:nvCxnSpPr>
        <xdr:cNvPr id="590" name="直線コネクタ 589"/>
        <xdr:cNvCxnSpPr/>
      </xdr:nvCxnSpPr>
      <xdr:spPr>
        <a:xfrm>
          <a:off x="14592300" y="9804908"/>
          <a:ext cx="889000" cy="1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170077</xdr:rowOff>
    </xdr:from>
    <xdr:ext cx="534377" cy="259045"/>
    <xdr:sp macro="" textlink="">
      <xdr:nvSpPr>
        <xdr:cNvPr id="592" name="テキスト ボックス 591"/>
        <xdr:cNvSpPr txBox="1"/>
      </xdr:nvSpPr>
      <xdr:spPr>
        <a:xfrm>
          <a:off x="15214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32258</xdr:rowOff>
    </xdr:from>
    <xdr:to>
      <xdr:col>76</xdr:col>
      <xdr:colOff>114300</xdr:colOff>
      <xdr:row>57</xdr:row>
      <xdr:rowOff>52908</xdr:rowOff>
    </xdr:to>
    <xdr:cxnSp macro="">
      <xdr:nvCxnSpPr>
        <xdr:cNvPr id="593" name="直線コネクタ 592"/>
        <xdr:cNvCxnSpPr/>
      </xdr:nvCxnSpPr>
      <xdr:spPr>
        <a:xfrm flipV="1">
          <a:off x="13703300" y="9804908"/>
          <a:ext cx="889000" cy="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165529</xdr:rowOff>
    </xdr:from>
    <xdr:ext cx="534377" cy="259045"/>
    <xdr:sp macro="" textlink="">
      <xdr:nvSpPr>
        <xdr:cNvPr id="595" name="テキスト ボックス 594"/>
        <xdr:cNvSpPr txBox="1"/>
      </xdr:nvSpPr>
      <xdr:spPr>
        <a:xfrm>
          <a:off x="14325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52908</xdr:rowOff>
    </xdr:from>
    <xdr:to>
      <xdr:col>71</xdr:col>
      <xdr:colOff>177800</xdr:colOff>
      <xdr:row>57</xdr:row>
      <xdr:rowOff>84996</xdr:rowOff>
    </xdr:to>
    <xdr:cxnSp macro="">
      <xdr:nvCxnSpPr>
        <xdr:cNvPr id="596" name="直線コネクタ 595"/>
        <xdr:cNvCxnSpPr/>
      </xdr:nvCxnSpPr>
      <xdr:spPr>
        <a:xfrm flipV="1">
          <a:off x="12814300" y="9825558"/>
          <a:ext cx="889000" cy="3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169140</xdr:rowOff>
    </xdr:from>
    <xdr:ext cx="534377" cy="259045"/>
    <xdr:sp macro="" textlink="">
      <xdr:nvSpPr>
        <xdr:cNvPr id="598" name="テキスト ボックス 597"/>
        <xdr:cNvSpPr txBox="1"/>
      </xdr:nvSpPr>
      <xdr:spPr>
        <a:xfrm>
          <a:off x="13436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9" name="フローチャート: 判断 598"/>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167419</xdr:rowOff>
    </xdr:from>
    <xdr:ext cx="534377" cy="259045"/>
    <xdr:sp macro="" textlink="">
      <xdr:nvSpPr>
        <xdr:cNvPr id="600" name="テキスト ボックス 599"/>
        <xdr:cNvSpPr txBox="1"/>
      </xdr:nvSpPr>
      <xdr:spPr>
        <a:xfrm>
          <a:off x="12547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136997</xdr:rowOff>
    </xdr:from>
    <xdr:to>
      <xdr:col>85</xdr:col>
      <xdr:colOff>177800</xdr:colOff>
      <xdr:row>57</xdr:row>
      <xdr:rowOff>67147</xdr:rowOff>
    </xdr:to>
    <xdr:sp macro="" textlink="">
      <xdr:nvSpPr>
        <xdr:cNvPr id="606" name="楕円 605"/>
        <xdr:cNvSpPr/>
      </xdr:nvSpPr>
      <xdr:spPr>
        <a:xfrm>
          <a:off x="16268700" y="973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115424</xdr:rowOff>
    </xdr:from>
    <xdr:ext cx="534377" cy="259045"/>
    <xdr:sp macro="" textlink="">
      <xdr:nvSpPr>
        <xdr:cNvPr id="607" name="教育費該当値テキスト"/>
        <xdr:cNvSpPr txBox="1"/>
      </xdr:nvSpPr>
      <xdr:spPr>
        <a:xfrm>
          <a:off x="16370300" y="971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xdr:rowOff>
    </xdr:from>
    <xdr:to>
      <xdr:col>81</xdr:col>
      <xdr:colOff>101600</xdr:colOff>
      <xdr:row>57</xdr:row>
      <xdr:rowOff>101612</xdr:rowOff>
    </xdr:to>
    <xdr:sp macro="" textlink="">
      <xdr:nvSpPr>
        <xdr:cNvPr id="608" name="楕円 607"/>
        <xdr:cNvSpPr/>
      </xdr:nvSpPr>
      <xdr:spPr>
        <a:xfrm>
          <a:off x="15430500" y="977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92739</xdr:rowOff>
    </xdr:from>
    <xdr:ext cx="534377" cy="259045"/>
    <xdr:sp macro="" textlink="">
      <xdr:nvSpPr>
        <xdr:cNvPr id="609" name="テキスト ボックス 608"/>
        <xdr:cNvSpPr txBox="1"/>
      </xdr:nvSpPr>
      <xdr:spPr>
        <a:xfrm>
          <a:off x="15214111" y="986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152908</xdr:rowOff>
    </xdr:from>
    <xdr:to>
      <xdr:col>76</xdr:col>
      <xdr:colOff>165100</xdr:colOff>
      <xdr:row>57</xdr:row>
      <xdr:rowOff>83058</xdr:rowOff>
    </xdr:to>
    <xdr:sp macro="" textlink="">
      <xdr:nvSpPr>
        <xdr:cNvPr id="610" name="楕円 609"/>
        <xdr:cNvSpPr/>
      </xdr:nvSpPr>
      <xdr:spPr>
        <a:xfrm>
          <a:off x="14541500" y="975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74185</xdr:rowOff>
    </xdr:from>
    <xdr:ext cx="534377" cy="259045"/>
    <xdr:sp macro="" textlink="">
      <xdr:nvSpPr>
        <xdr:cNvPr id="611" name="テキスト ボックス 610"/>
        <xdr:cNvSpPr txBox="1"/>
      </xdr:nvSpPr>
      <xdr:spPr>
        <a:xfrm>
          <a:off x="14325111" y="984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2108</xdr:rowOff>
    </xdr:from>
    <xdr:to>
      <xdr:col>72</xdr:col>
      <xdr:colOff>38100</xdr:colOff>
      <xdr:row>57</xdr:row>
      <xdr:rowOff>103708</xdr:rowOff>
    </xdr:to>
    <xdr:sp macro="" textlink="">
      <xdr:nvSpPr>
        <xdr:cNvPr id="612" name="楕円 611"/>
        <xdr:cNvSpPr/>
      </xdr:nvSpPr>
      <xdr:spPr>
        <a:xfrm>
          <a:off x="13652500" y="977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94835</xdr:rowOff>
    </xdr:from>
    <xdr:ext cx="534377" cy="259045"/>
    <xdr:sp macro="" textlink="">
      <xdr:nvSpPr>
        <xdr:cNvPr id="613" name="テキスト ボックス 612"/>
        <xdr:cNvSpPr txBox="1"/>
      </xdr:nvSpPr>
      <xdr:spPr>
        <a:xfrm>
          <a:off x="13436111" y="986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34196</xdr:rowOff>
    </xdr:from>
    <xdr:to>
      <xdr:col>67</xdr:col>
      <xdr:colOff>101600</xdr:colOff>
      <xdr:row>57</xdr:row>
      <xdr:rowOff>135796</xdr:rowOff>
    </xdr:to>
    <xdr:sp macro="" textlink="">
      <xdr:nvSpPr>
        <xdr:cNvPr id="614" name="楕円 613"/>
        <xdr:cNvSpPr/>
      </xdr:nvSpPr>
      <xdr:spPr>
        <a:xfrm>
          <a:off x="12763500" y="980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126923</xdr:rowOff>
    </xdr:from>
    <xdr:ext cx="534377" cy="259045"/>
    <xdr:sp macro="" textlink="">
      <xdr:nvSpPr>
        <xdr:cNvPr id="615" name="テキスト ボックス 614"/>
        <xdr:cNvSpPr txBox="1"/>
      </xdr:nvSpPr>
      <xdr:spPr>
        <a:xfrm>
          <a:off x="12547111" y="989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31882</xdr:rowOff>
    </xdr:from>
    <xdr:to>
      <xdr:col>85</xdr:col>
      <xdr:colOff>127000</xdr:colOff>
      <xdr:row>79</xdr:row>
      <xdr:rowOff>93735</xdr:rowOff>
    </xdr:to>
    <xdr:cxnSp macro="">
      <xdr:nvCxnSpPr>
        <xdr:cNvPr id="646" name="直線コネクタ 645"/>
        <xdr:cNvCxnSpPr/>
      </xdr:nvCxnSpPr>
      <xdr:spPr>
        <a:xfrm>
          <a:off x="15481300" y="13576432"/>
          <a:ext cx="838200" cy="6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77210</xdr:rowOff>
    </xdr:from>
    <xdr:ext cx="534377" cy="259045"/>
    <xdr:sp macro="" textlink="">
      <xdr:nvSpPr>
        <xdr:cNvPr id="647" name="災害復旧費平均値テキスト"/>
        <xdr:cNvSpPr txBox="1"/>
      </xdr:nvSpPr>
      <xdr:spPr>
        <a:xfrm>
          <a:off x="16370300" y="13278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31882</xdr:rowOff>
    </xdr:from>
    <xdr:to>
      <xdr:col>81</xdr:col>
      <xdr:colOff>50800</xdr:colOff>
      <xdr:row>79</xdr:row>
      <xdr:rowOff>60914</xdr:rowOff>
    </xdr:to>
    <xdr:cxnSp macro="">
      <xdr:nvCxnSpPr>
        <xdr:cNvPr id="649" name="直線コネクタ 648"/>
        <xdr:cNvCxnSpPr/>
      </xdr:nvCxnSpPr>
      <xdr:spPr>
        <a:xfrm flipV="1">
          <a:off x="14592300" y="13576432"/>
          <a:ext cx="8890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17453</xdr:rowOff>
    </xdr:from>
    <xdr:ext cx="469744" cy="259045"/>
    <xdr:sp macro="" textlink="">
      <xdr:nvSpPr>
        <xdr:cNvPr id="651" name="テキスト ボックス 650"/>
        <xdr:cNvSpPr txBox="1"/>
      </xdr:nvSpPr>
      <xdr:spPr>
        <a:xfrm>
          <a:off x="15246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49403</xdr:rowOff>
    </xdr:from>
    <xdr:to>
      <xdr:col>76</xdr:col>
      <xdr:colOff>114300</xdr:colOff>
      <xdr:row>79</xdr:row>
      <xdr:rowOff>60914</xdr:rowOff>
    </xdr:to>
    <xdr:cxnSp macro="">
      <xdr:nvCxnSpPr>
        <xdr:cNvPr id="652" name="直線コネクタ 651"/>
        <xdr:cNvCxnSpPr/>
      </xdr:nvCxnSpPr>
      <xdr:spPr>
        <a:xfrm>
          <a:off x="13703300" y="13593953"/>
          <a:ext cx="889000" cy="1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79092</xdr:rowOff>
    </xdr:from>
    <xdr:ext cx="469744" cy="259045"/>
    <xdr:sp macro="" textlink="">
      <xdr:nvSpPr>
        <xdr:cNvPr id="654" name="テキスト ボックス 653"/>
        <xdr:cNvSpPr txBox="1"/>
      </xdr:nvSpPr>
      <xdr:spPr>
        <a:xfrm>
          <a:off x="14357428" y="1328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37205</xdr:rowOff>
    </xdr:from>
    <xdr:to>
      <xdr:col>71</xdr:col>
      <xdr:colOff>177800</xdr:colOff>
      <xdr:row>79</xdr:row>
      <xdr:rowOff>49403</xdr:rowOff>
    </xdr:to>
    <xdr:cxnSp macro="">
      <xdr:nvCxnSpPr>
        <xdr:cNvPr id="655" name="直線コネクタ 654"/>
        <xdr:cNvCxnSpPr/>
      </xdr:nvCxnSpPr>
      <xdr:spPr>
        <a:xfrm>
          <a:off x="12814300" y="12895955"/>
          <a:ext cx="889000" cy="69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97658</xdr:rowOff>
    </xdr:from>
    <xdr:ext cx="469744" cy="259045"/>
    <xdr:sp macro="" textlink="">
      <xdr:nvSpPr>
        <xdr:cNvPr id="657" name="テキスト ボックス 656"/>
        <xdr:cNvSpPr txBox="1"/>
      </xdr:nvSpPr>
      <xdr:spPr>
        <a:xfrm>
          <a:off x="13468428" y="1329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8" name="フローチャート: 判断 657"/>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59701</xdr:rowOff>
    </xdr:from>
    <xdr:ext cx="469744" cy="259045"/>
    <xdr:sp macro="" textlink="">
      <xdr:nvSpPr>
        <xdr:cNvPr id="659" name="テキスト ボックス 658"/>
        <xdr:cNvSpPr txBox="1"/>
      </xdr:nvSpPr>
      <xdr:spPr>
        <a:xfrm>
          <a:off x="12579428" y="1360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42935</xdr:rowOff>
    </xdr:from>
    <xdr:to>
      <xdr:col>85</xdr:col>
      <xdr:colOff>177800</xdr:colOff>
      <xdr:row>79</xdr:row>
      <xdr:rowOff>144535</xdr:rowOff>
    </xdr:to>
    <xdr:sp macro="" textlink="">
      <xdr:nvSpPr>
        <xdr:cNvPr id="665" name="楕円 664"/>
        <xdr:cNvSpPr/>
      </xdr:nvSpPr>
      <xdr:spPr>
        <a:xfrm>
          <a:off x="16268700" y="1358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129312</xdr:rowOff>
    </xdr:from>
    <xdr:ext cx="378565" cy="259045"/>
    <xdr:sp macro="" textlink="">
      <xdr:nvSpPr>
        <xdr:cNvPr id="666" name="災害復旧費該当値テキスト"/>
        <xdr:cNvSpPr txBox="1"/>
      </xdr:nvSpPr>
      <xdr:spPr>
        <a:xfrm>
          <a:off x="16370300" y="13502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152532</xdr:rowOff>
    </xdr:from>
    <xdr:to>
      <xdr:col>81</xdr:col>
      <xdr:colOff>101600</xdr:colOff>
      <xdr:row>79</xdr:row>
      <xdr:rowOff>82682</xdr:rowOff>
    </xdr:to>
    <xdr:sp macro="" textlink="">
      <xdr:nvSpPr>
        <xdr:cNvPr id="667" name="楕円 666"/>
        <xdr:cNvSpPr/>
      </xdr:nvSpPr>
      <xdr:spPr>
        <a:xfrm>
          <a:off x="15430500" y="1352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73809</xdr:rowOff>
    </xdr:from>
    <xdr:ext cx="469744" cy="259045"/>
    <xdr:sp macro="" textlink="">
      <xdr:nvSpPr>
        <xdr:cNvPr id="668" name="テキスト ボックス 667"/>
        <xdr:cNvSpPr txBox="1"/>
      </xdr:nvSpPr>
      <xdr:spPr>
        <a:xfrm>
          <a:off x="15246428" y="1361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10114</xdr:rowOff>
    </xdr:from>
    <xdr:to>
      <xdr:col>76</xdr:col>
      <xdr:colOff>165100</xdr:colOff>
      <xdr:row>79</xdr:row>
      <xdr:rowOff>111714</xdr:rowOff>
    </xdr:to>
    <xdr:sp macro="" textlink="">
      <xdr:nvSpPr>
        <xdr:cNvPr id="669" name="楕円 668"/>
        <xdr:cNvSpPr/>
      </xdr:nvSpPr>
      <xdr:spPr>
        <a:xfrm>
          <a:off x="14541500" y="1355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102841</xdr:rowOff>
    </xdr:from>
    <xdr:ext cx="469744" cy="259045"/>
    <xdr:sp macro="" textlink="">
      <xdr:nvSpPr>
        <xdr:cNvPr id="670" name="テキスト ボックス 669"/>
        <xdr:cNvSpPr txBox="1"/>
      </xdr:nvSpPr>
      <xdr:spPr>
        <a:xfrm>
          <a:off x="14357428" y="13647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170053</xdr:rowOff>
    </xdr:from>
    <xdr:to>
      <xdr:col>72</xdr:col>
      <xdr:colOff>38100</xdr:colOff>
      <xdr:row>79</xdr:row>
      <xdr:rowOff>100203</xdr:rowOff>
    </xdr:to>
    <xdr:sp macro="" textlink="">
      <xdr:nvSpPr>
        <xdr:cNvPr id="671" name="楕円 670"/>
        <xdr:cNvSpPr/>
      </xdr:nvSpPr>
      <xdr:spPr>
        <a:xfrm>
          <a:off x="13652500" y="1354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91330</xdr:rowOff>
    </xdr:from>
    <xdr:ext cx="469744" cy="259045"/>
    <xdr:sp macro="" textlink="">
      <xdr:nvSpPr>
        <xdr:cNvPr id="672" name="テキスト ボックス 671"/>
        <xdr:cNvSpPr txBox="1"/>
      </xdr:nvSpPr>
      <xdr:spPr>
        <a:xfrm>
          <a:off x="13468428" y="1363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157855</xdr:rowOff>
    </xdr:from>
    <xdr:to>
      <xdr:col>67</xdr:col>
      <xdr:colOff>101600</xdr:colOff>
      <xdr:row>75</xdr:row>
      <xdr:rowOff>88005</xdr:rowOff>
    </xdr:to>
    <xdr:sp macro="" textlink="">
      <xdr:nvSpPr>
        <xdr:cNvPr id="673" name="楕円 672"/>
        <xdr:cNvSpPr/>
      </xdr:nvSpPr>
      <xdr:spPr>
        <a:xfrm>
          <a:off x="12763500" y="1284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104532</xdr:rowOff>
    </xdr:from>
    <xdr:ext cx="534377" cy="259045"/>
    <xdr:sp macro="" textlink="">
      <xdr:nvSpPr>
        <xdr:cNvPr id="674" name="テキスト ボックス 673"/>
        <xdr:cNvSpPr txBox="1"/>
      </xdr:nvSpPr>
      <xdr:spPr>
        <a:xfrm>
          <a:off x="12547111" y="1262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8268</xdr:rowOff>
    </xdr:from>
    <xdr:to>
      <xdr:col>85</xdr:col>
      <xdr:colOff>127000</xdr:colOff>
      <xdr:row>98</xdr:row>
      <xdr:rowOff>27206</xdr:rowOff>
    </xdr:to>
    <xdr:cxnSp macro="">
      <xdr:nvCxnSpPr>
        <xdr:cNvPr id="705" name="直線コネクタ 704"/>
        <xdr:cNvCxnSpPr/>
      </xdr:nvCxnSpPr>
      <xdr:spPr>
        <a:xfrm flipV="1">
          <a:off x="15481300" y="16810368"/>
          <a:ext cx="838200" cy="1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143487</xdr:rowOff>
    </xdr:from>
    <xdr:ext cx="534377" cy="259045"/>
    <xdr:sp macro="" textlink="">
      <xdr:nvSpPr>
        <xdr:cNvPr id="706" name="公債費平均値テキスト"/>
        <xdr:cNvSpPr txBox="1"/>
      </xdr:nvSpPr>
      <xdr:spPr>
        <a:xfrm>
          <a:off x="16370300" y="16774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27206</xdr:rowOff>
    </xdr:from>
    <xdr:to>
      <xdr:col>81</xdr:col>
      <xdr:colOff>50800</xdr:colOff>
      <xdr:row>98</xdr:row>
      <xdr:rowOff>42813</xdr:rowOff>
    </xdr:to>
    <xdr:cxnSp macro="">
      <xdr:nvCxnSpPr>
        <xdr:cNvPr id="708" name="直線コネクタ 707"/>
        <xdr:cNvCxnSpPr/>
      </xdr:nvCxnSpPr>
      <xdr:spPr>
        <a:xfrm flipV="1">
          <a:off x="14592300" y="16829306"/>
          <a:ext cx="889000" cy="1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84179</xdr:rowOff>
    </xdr:from>
    <xdr:ext cx="534377" cy="259045"/>
    <xdr:sp macro="" textlink="">
      <xdr:nvSpPr>
        <xdr:cNvPr id="710" name="テキスト ボックス 709"/>
        <xdr:cNvSpPr txBox="1"/>
      </xdr:nvSpPr>
      <xdr:spPr>
        <a:xfrm>
          <a:off x="15214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42813</xdr:rowOff>
    </xdr:from>
    <xdr:to>
      <xdr:col>76</xdr:col>
      <xdr:colOff>114300</xdr:colOff>
      <xdr:row>98</xdr:row>
      <xdr:rowOff>43695</xdr:rowOff>
    </xdr:to>
    <xdr:cxnSp macro="">
      <xdr:nvCxnSpPr>
        <xdr:cNvPr id="711" name="直線コネクタ 710"/>
        <xdr:cNvCxnSpPr/>
      </xdr:nvCxnSpPr>
      <xdr:spPr>
        <a:xfrm flipV="1">
          <a:off x="13703300" y="16844913"/>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108817</xdr:rowOff>
    </xdr:from>
    <xdr:ext cx="534377" cy="259045"/>
    <xdr:sp macro="" textlink="">
      <xdr:nvSpPr>
        <xdr:cNvPr id="713" name="テキスト ボックス 712"/>
        <xdr:cNvSpPr txBox="1"/>
      </xdr:nvSpPr>
      <xdr:spPr>
        <a:xfrm>
          <a:off x="14325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41210</xdr:rowOff>
    </xdr:from>
    <xdr:to>
      <xdr:col>71</xdr:col>
      <xdr:colOff>177800</xdr:colOff>
      <xdr:row>98</xdr:row>
      <xdr:rowOff>43695</xdr:rowOff>
    </xdr:to>
    <xdr:cxnSp macro="">
      <xdr:nvCxnSpPr>
        <xdr:cNvPr id="714" name="直線コネクタ 713"/>
        <xdr:cNvCxnSpPr/>
      </xdr:nvCxnSpPr>
      <xdr:spPr>
        <a:xfrm>
          <a:off x="12814300" y="16843310"/>
          <a:ext cx="889000" cy="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106123</xdr:rowOff>
    </xdr:from>
    <xdr:ext cx="534377" cy="259045"/>
    <xdr:sp macro="" textlink="">
      <xdr:nvSpPr>
        <xdr:cNvPr id="716" name="テキスト ボックス 715"/>
        <xdr:cNvSpPr txBox="1"/>
      </xdr:nvSpPr>
      <xdr:spPr>
        <a:xfrm>
          <a:off x="13436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7" name="フローチャート: 判断 716"/>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106906</xdr:rowOff>
    </xdr:from>
    <xdr:ext cx="534377" cy="259045"/>
    <xdr:sp macro="" textlink="">
      <xdr:nvSpPr>
        <xdr:cNvPr id="718" name="テキスト ボックス 717"/>
        <xdr:cNvSpPr txBox="1"/>
      </xdr:nvSpPr>
      <xdr:spPr>
        <a:xfrm>
          <a:off x="12547111" y="1656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128918</xdr:rowOff>
    </xdr:from>
    <xdr:to>
      <xdr:col>85</xdr:col>
      <xdr:colOff>177800</xdr:colOff>
      <xdr:row>98</xdr:row>
      <xdr:rowOff>59068</xdr:rowOff>
    </xdr:to>
    <xdr:sp macro="" textlink="">
      <xdr:nvSpPr>
        <xdr:cNvPr id="724" name="楕円 723"/>
        <xdr:cNvSpPr/>
      </xdr:nvSpPr>
      <xdr:spPr>
        <a:xfrm>
          <a:off x="16268700" y="1675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151795</xdr:rowOff>
    </xdr:from>
    <xdr:ext cx="534377" cy="259045"/>
    <xdr:sp macro="" textlink="">
      <xdr:nvSpPr>
        <xdr:cNvPr id="725" name="公債費該当値テキスト"/>
        <xdr:cNvSpPr txBox="1"/>
      </xdr:nvSpPr>
      <xdr:spPr>
        <a:xfrm>
          <a:off x="16370300" y="1661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147856</xdr:rowOff>
    </xdr:from>
    <xdr:to>
      <xdr:col>81</xdr:col>
      <xdr:colOff>101600</xdr:colOff>
      <xdr:row>98</xdr:row>
      <xdr:rowOff>78006</xdr:rowOff>
    </xdr:to>
    <xdr:sp macro="" textlink="">
      <xdr:nvSpPr>
        <xdr:cNvPr id="726" name="楕円 725"/>
        <xdr:cNvSpPr/>
      </xdr:nvSpPr>
      <xdr:spPr>
        <a:xfrm>
          <a:off x="15430500" y="1677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94533</xdr:rowOff>
    </xdr:from>
    <xdr:ext cx="534377" cy="259045"/>
    <xdr:sp macro="" textlink="">
      <xdr:nvSpPr>
        <xdr:cNvPr id="727" name="テキスト ボックス 726"/>
        <xdr:cNvSpPr txBox="1"/>
      </xdr:nvSpPr>
      <xdr:spPr>
        <a:xfrm>
          <a:off x="15214111" y="1655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163463</xdr:rowOff>
    </xdr:from>
    <xdr:to>
      <xdr:col>76</xdr:col>
      <xdr:colOff>165100</xdr:colOff>
      <xdr:row>98</xdr:row>
      <xdr:rowOff>93613</xdr:rowOff>
    </xdr:to>
    <xdr:sp macro="" textlink="">
      <xdr:nvSpPr>
        <xdr:cNvPr id="728" name="楕円 727"/>
        <xdr:cNvSpPr/>
      </xdr:nvSpPr>
      <xdr:spPr>
        <a:xfrm>
          <a:off x="14541500" y="1679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84740</xdr:rowOff>
    </xdr:from>
    <xdr:ext cx="534377" cy="259045"/>
    <xdr:sp macro="" textlink="">
      <xdr:nvSpPr>
        <xdr:cNvPr id="729" name="テキスト ボックス 728"/>
        <xdr:cNvSpPr txBox="1"/>
      </xdr:nvSpPr>
      <xdr:spPr>
        <a:xfrm>
          <a:off x="14325111" y="1688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164345</xdr:rowOff>
    </xdr:from>
    <xdr:to>
      <xdr:col>72</xdr:col>
      <xdr:colOff>38100</xdr:colOff>
      <xdr:row>98</xdr:row>
      <xdr:rowOff>94495</xdr:rowOff>
    </xdr:to>
    <xdr:sp macro="" textlink="">
      <xdr:nvSpPr>
        <xdr:cNvPr id="730" name="楕円 729"/>
        <xdr:cNvSpPr/>
      </xdr:nvSpPr>
      <xdr:spPr>
        <a:xfrm>
          <a:off x="13652500" y="1679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85622</xdr:rowOff>
    </xdr:from>
    <xdr:ext cx="534377" cy="259045"/>
    <xdr:sp macro="" textlink="">
      <xdr:nvSpPr>
        <xdr:cNvPr id="731" name="テキスト ボックス 730"/>
        <xdr:cNvSpPr txBox="1"/>
      </xdr:nvSpPr>
      <xdr:spPr>
        <a:xfrm>
          <a:off x="13436111" y="1688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161860</xdr:rowOff>
    </xdr:from>
    <xdr:to>
      <xdr:col>67</xdr:col>
      <xdr:colOff>101600</xdr:colOff>
      <xdr:row>98</xdr:row>
      <xdr:rowOff>92010</xdr:rowOff>
    </xdr:to>
    <xdr:sp macro="" textlink="">
      <xdr:nvSpPr>
        <xdr:cNvPr id="732" name="楕円 731"/>
        <xdr:cNvSpPr/>
      </xdr:nvSpPr>
      <xdr:spPr>
        <a:xfrm>
          <a:off x="12763500" y="1679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83137</xdr:rowOff>
    </xdr:from>
    <xdr:ext cx="534377" cy="259045"/>
    <xdr:sp macro="" textlink="">
      <xdr:nvSpPr>
        <xdr:cNvPr id="733" name="テキスト ボックス 732"/>
        <xdr:cNvSpPr txBox="1"/>
      </xdr:nvSpPr>
      <xdr:spPr>
        <a:xfrm>
          <a:off x="12547111" y="1688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4" name="フローチャート: 判断 773"/>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84726</xdr:rowOff>
    </xdr:from>
    <xdr:ext cx="378565" cy="259045"/>
    <xdr:sp macro="" textlink="">
      <xdr:nvSpPr>
        <xdr:cNvPr id="775" name="テキスト ボックス 774"/>
        <xdr:cNvSpPr txBox="1"/>
      </xdr:nvSpPr>
      <xdr:spPr>
        <a:xfrm>
          <a:off x="18467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2" name="諸支出金該当値テキスト"/>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31" name="フローチャート: 判断 830"/>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32" name="テキスト ボックス 831"/>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7" name="テキスト ボックス 846"/>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・総務費は、前年度比で増加している。主な要因は、減債基金やふるさと応援寄附基金などの積立金の増額によるものである。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・民生費は、前年度比で増加している。主な要因は、教育・保育給付費や児童扶養手当などの扶助費の増額によるものである。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・衛生費は、前年度比で増加している。主な要因は、種子島地区広域事務組合や産婦人科医院組合等への補助費等の増額によるものである。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農林水産費は、前年度比で減少している。主な要因は、さとうきび生産者経営安定化支援緊急支援事業や農業人材力強化総合支援事業の補助費の減額や、園芸産地サポート事業等の物件費の減額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・商工費は、前年度比で減少してる。主な要因は、北部観光整備事業の完了によるものである。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・土木費は、前年度比で増加している。主な要因は、社会資本整備総合交付金事業によるものである。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・消防費は、前年度比で減少している。主な要因は、防災行政無線（デジタル化）設置事業の完了によるものである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鹿児島県西之表市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令和元年度は、対前年比で財政調整基金残高が</a:t>
          </a:r>
          <a:r>
            <a:rPr kumimoji="1" lang="en-US" altLang="ja-JP" sz="1300">
              <a:latin typeface="ＭＳ ゴシック" pitchFamily="49" charset="-128"/>
              <a:ea typeface="ＭＳ ゴシック" pitchFamily="49" charset="-128"/>
            </a:rPr>
            <a:t>6.1</a:t>
          </a:r>
          <a:r>
            <a:rPr kumimoji="1" lang="ja-JP" altLang="en-US" sz="1300">
              <a:latin typeface="ＭＳ ゴシック" pitchFamily="49" charset="-128"/>
              <a:ea typeface="ＭＳ ゴシック" pitchFamily="49" charset="-128"/>
            </a:rPr>
            <a:t>％減の</a:t>
          </a:r>
          <a:r>
            <a:rPr kumimoji="1" lang="en-US" altLang="ja-JP" sz="1300">
              <a:latin typeface="ＭＳ ゴシック" pitchFamily="49" charset="-128"/>
              <a:ea typeface="ＭＳ ゴシック" pitchFamily="49" charset="-128"/>
            </a:rPr>
            <a:t>1,652,848</a:t>
          </a:r>
          <a:r>
            <a:rPr kumimoji="1" lang="ja-JP" altLang="en-US" sz="1300">
              <a:latin typeface="ＭＳ ゴシック" pitchFamily="49" charset="-128"/>
              <a:ea typeface="ＭＳ ゴシック" pitchFamily="49" charset="-128"/>
            </a:rPr>
            <a:t>千円、実質収支は、歳入に係る地方債の大幅な減額により減少したものの、歳出の大型普通建設事業の完了による普通建設事業費が減少したことにより</a:t>
          </a:r>
          <a:r>
            <a:rPr kumimoji="1" lang="en-US" altLang="ja-JP" sz="1300">
              <a:latin typeface="ＭＳ ゴシック" pitchFamily="49" charset="-128"/>
              <a:ea typeface="ＭＳ ゴシック" pitchFamily="49" charset="-128"/>
            </a:rPr>
            <a:t>103,086</a:t>
          </a:r>
          <a:r>
            <a:rPr kumimoji="1" lang="ja-JP" altLang="en-US" sz="1300">
              <a:latin typeface="ＭＳ ゴシック" pitchFamily="49" charset="-128"/>
              <a:ea typeface="ＭＳ ゴシック" pitchFamily="49" charset="-128"/>
            </a:rPr>
            <a:t>千円の黒字となった。実質単年度収支は、</a:t>
          </a:r>
          <a:r>
            <a:rPr kumimoji="1" lang="en-US" altLang="ja-JP" sz="1300">
              <a:latin typeface="ＭＳ ゴシック" pitchFamily="49" charset="-128"/>
              <a:ea typeface="ＭＳ ゴシック" pitchFamily="49" charset="-128"/>
            </a:rPr>
            <a:t>307,005</a:t>
          </a:r>
          <a:r>
            <a:rPr kumimoji="1" lang="ja-JP" altLang="en-US" sz="1300">
              <a:latin typeface="ＭＳ ゴシック" pitchFamily="49" charset="-128"/>
              <a:ea typeface="ＭＳ ゴシック" pitchFamily="49" charset="-128"/>
            </a:rPr>
            <a:t>千円の赤字となり、主な要因は、単年度収支が赤字の</a:t>
          </a:r>
          <a:r>
            <a:rPr kumimoji="1" lang="en-US" altLang="ja-JP" sz="1300">
              <a:latin typeface="ＭＳ ゴシック" pitchFamily="49" charset="-128"/>
              <a:ea typeface="ＭＳ ゴシック" pitchFamily="49" charset="-128"/>
            </a:rPr>
            <a:t>199,946</a:t>
          </a:r>
          <a:r>
            <a:rPr kumimoji="1" lang="ja-JP" altLang="en-US" sz="1300">
              <a:latin typeface="ＭＳ ゴシック" pitchFamily="49" charset="-128"/>
              <a:ea typeface="ＭＳ ゴシック" pitchFamily="49" charset="-128"/>
            </a:rPr>
            <a:t>千円となり、財政調整基金積立額が積立金取崩し額を</a:t>
          </a:r>
          <a:r>
            <a:rPr kumimoji="1" lang="en-US" altLang="ja-JP" sz="1300">
              <a:latin typeface="ＭＳ ゴシック" pitchFamily="49" charset="-128"/>
              <a:ea typeface="ＭＳ ゴシック" pitchFamily="49" charset="-128"/>
            </a:rPr>
            <a:t>107,059</a:t>
          </a:r>
          <a:r>
            <a:rPr kumimoji="1" lang="ja-JP" altLang="en-US" sz="1300">
              <a:latin typeface="ＭＳ ゴシック" pitchFamily="49" charset="-128"/>
              <a:ea typeface="ＭＳ ゴシック" pitchFamily="49" charset="-128"/>
            </a:rPr>
            <a:t>千円下回ったためである。</a:t>
          </a:r>
          <a:endParaRPr kumimoji="1" lang="en-US" altLang="ja-JP"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鹿児島県西之表市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一般会計をはじめ各会計とも黒字である。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水道事業会計においては、対前年度比</a:t>
          </a:r>
          <a:r>
            <a:rPr kumimoji="1" lang="en-US" altLang="ja-JP" sz="1400">
              <a:latin typeface="ＭＳ ゴシック" pitchFamily="49" charset="-128"/>
              <a:ea typeface="ＭＳ ゴシック" pitchFamily="49" charset="-128"/>
            </a:rPr>
            <a:t>0.73</a:t>
          </a:r>
          <a:r>
            <a:rPr kumimoji="1" lang="ja-JP" altLang="en-US" sz="1400">
              <a:latin typeface="ＭＳ ゴシック" pitchFamily="49" charset="-128"/>
              <a:ea typeface="ＭＳ ゴシック" pitchFamily="49" charset="-128"/>
            </a:rPr>
            <a:t>ポイントの減の</a:t>
          </a:r>
          <a:r>
            <a:rPr kumimoji="1" lang="en-US" altLang="ja-JP" sz="1400">
              <a:latin typeface="ＭＳ ゴシック" pitchFamily="49" charset="-128"/>
              <a:ea typeface="ＭＳ ゴシック" pitchFamily="49" charset="-128"/>
            </a:rPr>
            <a:t>6.66</a:t>
          </a:r>
          <a:r>
            <a:rPr kumimoji="1" lang="ja-JP" altLang="en-US" sz="1400">
              <a:latin typeface="ＭＳ ゴシック" pitchFamily="49" charset="-128"/>
              <a:ea typeface="ＭＳ ゴシック" pitchFamily="49" charset="-128"/>
            </a:rPr>
            <a:t>％となっている。施設等の減価償却が増加したことによるものである。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公営企業会計は、原則として独立採算制であり、経営戦略を基とした料金等の適正化により健全で効率的な運営に努める。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一般会計においては、対前年度比</a:t>
          </a:r>
          <a:r>
            <a:rPr kumimoji="1" lang="en-US" altLang="ja-JP" sz="1400">
              <a:latin typeface="ＭＳ ゴシック" pitchFamily="49" charset="-128"/>
              <a:ea typeface="ＭＳ ゴシック" pitchFamily="49" charset="-128"/>
            </a:rPr>
            <a:t>3.5</a:t>
          </a:r>
          <a:r>
            <a:rPr kumimoji="1" lang="ja-JP" altLang="en-US" sz="1400">
              <a:latin typeface="ＭＳ ゴシック" pitchFamily="49" charset="-128"/>
              <a:ea typeface="ＭＳ ゴシック" pitchFamily="49" charset="-128"/>
            </a:rPr>
            <a:t>ポイント減の</a:t>
          </a:r>
          <a:r>
            <a:rPr kumimoji="1" lang="en-US" altLang="ja-JP" sz="1400">
              <a:latin typeface="ＭＳ ゴシック" pitchFamily="49" charset="-128"/>
              <a:ea typeface="ＭＳ ゴシック" pitchFamily="49" charset="-128"/>
            </a:rPr>
            <a:t>1.78</a:t>
          </a:r>
          <a:r>
            <a:rPr kumimoji="1" lang="ja-JP" altLang="en-US" sz="1400">
              <a:latin typeface="ＭＳ ゴシック" pitchFamily="49" charset="-128"/>
              <a:ea typeface="ＭＳ ゴシック" pitchFamily="49" charset="-128"/>
            </a:rPr>
            <a:t>％となっている。これは、歳入に係る地方債の大幅な減額により減少したものの、歳出の大型普通建設事業の完了による普通建設事業費が減少したことにより実質収支が</a:t>
          </a:r>
          <a:r>
            <a:rPr kumimoji="1" lang="en-US" altLang="ja-JP" sz="1400">
              <a:latin typeface="ＭＳ ゴシック" pitchFamily="49" charset="-128"/>
              <a:ea typeface="ＭＳ ゴシック" pitchFamily="49" charset="-128"/>
            </a:rPr>
            <a:t>103,086</a:t>
          </a:r>
          <a:r>
            <a:rPr kumimoji="1" lang="ja-JP" altLang="en-US" sz="1400">
              <a:latin typeface="ＭＳ ゴシック" pitchFamily="49" charset="-128"/>
              <a:ea typeface="ＭＳ ゴシック" pitchFamily="49" charset="-128"/>
            </a:rPr>
            <a:t>千円となったことによるものである。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国民健康保険特別会計は、対前年度比</a:t>
          </a:r>
          <a:r>
            <a:rPr kumimoji="1" lang="en-US" altLang="ja-JP" sz="1400">
              <a:latin typeface="ＭＳ ゴシック" pitchFamily="49" charset="-128"/>
              <a:ea typeface="ＭＳ ゴシック" pitchFamily="49" charset="-128"/>
            </a:rPr>
            <a:t>1.35</a:t>
          </a:r>
          <a:r>
            <a:rPr kumimoji="1" lang="ja-JP" altLang="en-US" sz="1400">
              <a:latin typeface="ＭＳ ゴシック" pitchFamily="49" charset="-128"/>
              <a:ea typeface="ＭＳ ゴシック" pitchFamily="49" charset="-128"/>
            </a:rPr>
            <a:t>ポイント減の</a:t>
          </a:r>
          <a:r>
            <a:rPr kumimoji="1" lang="en-US" altLang="ja-JP" sz="1400">
              <a:latin typeface="ＭＳ ゴシック" pitchFamily="49" charset="-128"/>
              <a:ea typeface="ＭＳ ゴシック" pitchFamily="49" charset="-128"/>
            </a:rPr>
            <a:t>1.01</a:t>
          </a:r>
          <a:r>
            <a:rPr kumimoji="1" lang="ja-JP" altLang="en-US" sz="1400">
              <a:latin typeface="ＭＳ ゴシック" pitchFamily="49" charset="-128"/>
              <a:ea typeface="ＭＳ ゴシック" pitchFamily="49" charset="-128"/>
            </a:rPr>
            <a:t>％となっている。主な要因は、保険給付費及び国保事業費納付金の増加によるものである。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介護保険特別会計及び後期高齢者医療保険特別会計については、高齢化社会の進展にあたり、給付費等の増大が見込まれることから、なお一層の審査の適正化及び地域包括支援体制を整えるとともに、保険料徴収率の向上を図り、健全な運営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10635448</v>
      </c>
      <c r="BO4" s="462"/>
      <c r="BP4" s="462"/>
      <c r="BQ4" s="462"/>
      <c r="BR4" s="462"/>
      <c r="BS4" s="462"/>
      <c r="BT4" s="462"/>
      <c r="BU4" s="463"/>
      <c r="BV4" s="461">
        <v>11001552</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1.8</v>
      </c>
      <c r="CU4" s="646"/>
      <c r="CV4" s="646"/>
      <c r="CW4" s="646"/>
      <c r="CX4" s="646"/>
      <c r="CY4" s="646"/>
      <c r="CZ4" s="646"/>
      <c r="DA4" s="647"/>
      <c r="DB4" s="645">
        <v>5.3</v>
      </c>
      <c r="DC4" s="646"/>
      <c r="DD4" s="646"/>
      <c r="DE4" s="646"/>
      <c r="DF4" s="646"/>
      <c r="DG4" s="646"/>
      <c r="DH4" s="646"/>
      <c r="DI4" s="647"/>
      <c r="DJ4" s="186"/>
      <c r="DK4" s="186"/>
      <c r="DL4" s="186"/>
      <c r="DM4" s="186"/>
      <c r="DN4" s="186"/>
      <c r="DO4" s="186"/>
    </row>
    <row r="5" spans="1:119" ht="18.75" customHeight="1">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10525127</v>
      </c>
      <c r="BO5" s="467"/>
      <c r="BP5" s="467"/>
      <c r="BQ5" s="467"/>
      <c r="BR5" s="467"/>
      <c r="BS5" s="467"/>
      <c r="BT5" s="467"/>
      <c r="BU5" s="468"/>
      <c r="BV5" s="466">
        <v>10687486</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92</v>
      </c>
      <c r="CU5" s="437"/>
      <c r="CV5" s="437"/>
      <c r="CW5" s="437"/>
      <c r="CX5" s="437"/>
      <c r="CY5" s="437"/>
      <c r="CZ5" s="437"/>
      <c r="DA5" s="438"/>
      <c r="DB5" s="436">
        <v>93.5</v>
      </c>
      <c r="DC5" s="437"/>
      <c r="DD5" s="437"/>
      <c r="DE5" s="437"/>
      <c r="DF5" s="437"/>
      <c r="DG5" s="437"/>
      <c r="DH5" s="437"/>
      <c r="DI5" s="438"/>
      <c r="DJ5" s="186"/>
      <c r="DK5" s="186"/>
      <c r="DL5" s="186"/>
      <c r="DM5" s="186"/>
      <c r="DN5" s="186"/>
      <c r="DO5" s="186"/>
    </row>
    <row r="6" spans="1:119" ht="18.75" customHeight="1">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110321</v>
      </c>
      <c r="BO6" s="467"/>
      <c r="BP6" s="467"/>
      <c r="BQ6" s="467"/>
      <c r="BR6" s="467"/>
      <c r="BS6" s="467"/>
      <c r="BT6" s="467"/>
      <c r="BU6" s="468"/>
      <c r="BV6" s="466">
        <v>314066</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95.1</v>
      </c>
      <c r="CU6" s="620"/>
      <c r="CV6" s="620"/>
      <c r="CW6" s="620"/>
      <c r="CX6" s="620"/>
      <c r="CY6" s="620"/>
      <c r="CZ6" s="620"/>
      <c r="DA6" s="621"/>
      <c r="DB6" s="619">
        <v>97.6</v>
      </c>
      <c r="DC6" s="620"/>
      <c r="DD6" s="620"/>
      <c r="DE6" s="620"/>
      <c r="DF6" s="620"/>
      <c r="DG6" s="620"/>
      <c r="DH6" s="620"/>
      <c r="DI6" s="621"/>
      <c r="DJ6" s="186"/>
      <c r="DK6" s="186"/>
      <c r="DL6" s="186"/>
      <c r="DM6" s="186"/>
      <c r="DN6" s="186"/>
      <c r="DO6" s="186"/>
    </row>
    <row r="7" spans="1:119" ht="18.75" customHeight="1">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102</v>
      </c>
      <c r="AV7" s="524"/>
      <c r="AW7" s="524"/>
      <c r="AX7" s="524"/>
      <c r="AY7" s="446" t="s">
        <v>106</v>
      </c>
      <c r="AZ7" s="447"/>
      <c r="BA7" s="447"/>
      <c r="BB7" s="447"/>
      <c r="BC7" s="447"/>
      <c r="BD7" s="447"/>
      <c r="BE7" s="447"/>
      <c r="BF7" s="447"/>
      <c r="BG7" s="447"/>
      <c r="BH7" s="447"/>
      <c r="BI7" s="447"/>
      <c r="BJ7" s="447"/>
      <c r="BK7" s="447"/>
      <c r="BL7" s="447"/>
      <c r="BM7" s="448"/>
      <c r="BN7" s="466">
        <v>7235</v>
      </c>
      <c r="BO7" s="467"/>
      <c r="BP7" s="467"/>
      <c r="BQ7" s="467"/>
      <c r="BR7" s="467"/>
      <c r="BS7" s="467"/>
      <c r="BT7" s="467"/>
      <c r="BU7" s="468"/>
      <c r="BV7" s="466">
        <v>11034</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5762571</v>
      </c>
      <c r="CU7" s="467"/>
      <c r="CV7" s="467"/>
      <c r="CW7" s="467"/>
      <c r="CX7" s="467"/>
      <c r="CY7" s="467"/>
      <c r="CZ7" s="467"/>
      <c r="DA7" s="468"/>
      <c r="DB7" s="466">
        <v>5728531</v>
      </c>
      <c r="DC7" s="467"/>
      <c r="DD7" s="467"/>
      <c r="DE7" s="467"/>
      <c r="DF7" s="467"/>
      <c r="DG7" s="467"/>
      <c r="DH7" s="467"/>
      <c r="DI7" s="468"/>
      <c r="DJ7" s="186"/>
      <c r="DK7" s="186"/>
      <c r="DL7" s="186"/>
      <c r="DM7" s="186"/>
      <c r="DN7" s="186"/>
      <c r="DO7" s="186"/>
    </row>
    <row r="8" spans="1:119" ht="18.75" customHeight="1" thickBot="1">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102</v>
      </c>
      <c r="AV8" s="524"/>
      <c r="AW8" s="524"/>
      <c r="AX8" s="524"/>
      <c r="AY8" s="446" t="s">
        <v>109</v>
      </c>
      <c r="AZ8" s="447"/>
      <c r="BA8" s="447"/>
      <c r="BB8" s="447"/>
      <c r="BC8" s="447"/>
      <c r="BD8" s="447"/>
      <c r="BE8" s="447"/>
      <c r="BF8" s="447"/>
      <c r="BG8" s="447"/>
      <c r="BH8" s="447"/>
      <c r="BI8" s="447"/>
      <c r="BJ8" s="447"/>
      <c r="BK8" s="447"/>
      <c r="BL8" s="447"/>
      <c r="BM8" s="448"/>
      <c r="BN8" s="466">
        <v>103086</v>
      </c>
      <c r="BO8" s="467"/>
      <c r="BP8" s="467"/>
      <c r="BQ8" s="467"/>
      <c r="BR8" s="467"/>
      <c r="BS8" s="467"/>
      <c r="BT8" s="467"/>
      <c r="BU8" s="468"/>
      <c r="BV8" s="466">
        <v>303032</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0.27</v>
      </c>
      <c r="CU8" s="580"/>
      <c r="CV8" s="580"/>
      <c r="CW8" s="580"/>
      <c r="CX8" s="580"/>
      <c r="CY8" s="580"/>
      <c r="CZ8" s="580"/>
      <c r="DA8" s="581"/>
      <c r="DB8" s="579">
        <v>0.27</v>
      </c>
      <c r="DC8" s="580"/>
      <c r="DD8" s="580"/>
      <c r="DE8" s="580"/>
      <c r="DF8" s="580"/>
      <c r="DG8" s="580"/>
      <c r="DH8" s="580"/>
      <c r="DI8" s="581"/>
      <c r="DJ8" s="186"/>
      <c r="DK8" s="186"/>
      <c r="DL8" s="186"/>
      <c r="DM8" s="186"/>
      <c r="DN8" s="186"/>
      <c r="DO8" s="186"/>
    </row>
    <row r="9" spans="1:119" ht="18.75" customHeight="1" thickBot="1">
      <c r="A9" s="187"/>
      <c r="B9" s="608" t="s">
        <v>111</v>
      </c>
      <c r="C9" s="609"/>
      <c r="D9" s="609"/>
      <c r="E9" s="609"/>
      <c r="F9" s="609"/>
      <c r="G9" s="609"/>
      <c r="H9" s="609"/>
      <c r="I9" s="609"/>
      <c r="J9" s="609"/>
      <c r="K9" s="529"/>
      <c r="L9" s="610" t="s">
        <v>112</v>
      </c>
      <c r="M9" s="611"/>
      <c r="N9" s="611"/>
      <c r="O9" s="611"/>
      <c r="P9" s="611"/>
      <c r="Q9" s="612"/>
      <c r="R9" s="613">
        <v>15967</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102</v>
      </c>
      <c r="AV9" s="524"/>
      <c r="AW9" s="524"/>
      <c r="AX9" s="524"/>
      <c r="AY9" s="446" t="s">
        <v>115</v>
      </c>
      <c r="AZ9" s="447"/>
      <c r="BA9" s="447"/>
      <c r="BB9" s="447"/>
      <c r="BC9" s="447"/>
      <c r="BD9" s="447"/>
      <c r="BE9" s="447"/>
      <c r="BF9" s="447"/>
      <c r="BG9" s="447"/>
      <c r="BH9" s="447"/>
      <c r="BI9" s="447"/>
      <c r="BJ9" s="447"/>
      <c r="BK9" s="447"/>
      <c r="BL9" s="447"/>
      <c r="BM9" s="448"/>
      <c r="BN9" s="466">
        <v>-199946</v>
      </c>
      <c r="BO9" s="467"/>
      <c r="BP9" s="467"/>
      <c r="BQ9" s="467"/>
      <c r="BR9" s="467"/>
      <c r="BS9" s="467"/>
      <c r="BT9" s="467"/>
      <c r="BU9" s="468"/>
      <c r="BV9" s="466">
        <v>48354</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16.100000000000001</v>
      </c>
      <c r="CU9" s="437"/>
      <c r="CV9" s="437"/>
      <c r="CW9" s="437"/>
      <c r="CX9" s="437"/>
      <c r="CY9" s="437"/>
      <c r="CZ9" s="437"/>
      <c r="DA9" s="438"/>
      <c r="DB9" s="436">
        <v>16</v>
      </c>
      <c r="DC9" s="437"/>
      <c r="DD9" s="437"/>
      <c r="DE9" s="437"/>
      <c r="DF9" s="437"/>
      <c r="DG9" s="437"/>
      <c r="DH9" s="437"/>
      <c r="DI9" s="438"/>
      <c r="DJ9" s="186"/>
      <c r="DK9" s="186"/>
      <c r="DL9" s="186"/>
      <c r="DM9" s="186"/>
      <c r="DN9" s="186"/>
      <c r="DO9" s="186"/>
    </row>
    <row r="10" spans="1:119" ht="18.75" customHeight="1" thickBot="1">
      <c r="A10" s="187"/>
      <c r="B10" s="608"/>
      <c r="C10" s="609"/>
      <c r="D10" s="609"/>
      <c r="E10" s="609"/>
      <c r="F10" s="609"/>
      <c r="G10" s="609"/>
      <c r="H10" s="609"/>
      <c r="I10" s="609"/>
      <c r="J10" s="609"/>
      <c r="K10" s="529"/>
      <c r="L10" s="439" t="s">
        <v>117</v>
      </c>
      <c r="M10" s="440"/>
      <c r="N10" s="440"/>
      <c r="O10" s="440"/>
      <c r="P10" s="440"/>
      <c r="Q10" s="441"/>
      <c r="R10" s="442">
        <v>16951</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119</v>
      </c>
      <c r="AV10" s="524"/>
      <c r="AW10" s="524"/>
      <c r="AX10" s="524"/>
      <c r="AY10" s="446" t="s">
        <v>120</v>
      </c>
      <c r="AZ10" s="447"/>
      <c r="BA10" s="447"/>
      <c r="BB10" s="447"/>
      <c r="BC10" s="447"/>
      <c r="BD10" s="447"/>
      <c r="BE10" s="447"/>
      <c r="BF10" s="447"/>
      <c r="BG10" s="447"/>
      <c r="BH10" s="447"/>
      <c r="BI10" s="447"/>
      <c r="BJ10" s="447"/>
      <c r="BK10" s="447"/>
      <c r="BL10" s="447"/>
      <c r="BM10" s="448"/>
      <c r="BN10" s="466">
        <v>197081</v>
      </c>
      <c r="BO10" s="467"/>
      <c r="BP10" s="467"/>
      <c r="BQ10" s="467"/>
      <c r="BR10" s="467"/>
      <c r="BS10" s="467"/>
      <c r="BT10" s="467"/>
      <c r="BU10" s="468"/>
      <c r="BV10" s="466">
        <v>251511</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125</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c r="A12" s="187"/>
      <c r="B12" s="582" t="s">
        <v>129</v>
      </c>
      <c r="C12" s="583"/>
      <c r="D12" s="583"/>
      <c r="E12" s="583"/>
      <c r="F12" s="583"/>
      <c r="G12" s="583"/>
      <c r="H12" s="583"/>
      <c r="I12" s="583"/>
      <c r="J12" s="583"/>
      <c r="K12" s="584"/>
      <c r="L12" s="591" t="s">
        <v>130</v>
      </c>
      <c r="M12" s="592"/>
      <c r="N12" s="592"/>
      <c r="O12" s="592"/>
      <c r="P12" s="592"/>
      <c r="Q12" s="593"/>
      <c r="R12" s="594">
        <v>15176</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134</v>
      </c>
      <c r="AV12" s="524"/>
      <c r="AW12" s="524"/>
      <c r="AX12" s="524"/>
      <c r="AY12" s="446" t="s">
        <v>135</v>
      </c>
      <c r="AZ12" s="447"/>
      <c r="BA12" s="447"/>
      <c r="BB12" s="447"/>
      <c r="BC12" s="447"/>
      <c r="BD12" s="447"/>
      <c r="BE12" s="447"/>
      <c r="BF12" s="447"/>
      <c r="BG12" s="447"/>
      <c r="BH12" s="447"/>
      <c r="BI12" s="447"/>
      <c r="BJ12" s="447"/>
      <c r="BK12" s="447"/>
      <c r="BL12" s="447"/>
      <c r="BM12" s="448"/>
      <c r="BN12" s="466">
        <v>304140</v>
      </c>
      <c r="BO12" s="467"/>
      <c r="BP12" s="467"/>
      <c r="BQ12" s="467"/>
      <c r="BR12" s="467"/>
      <c r="BS12" s="467"/>
      <c r="BT12" s="467"/>
      <c r="BU12" s="468"/>
      <c r="BV12" s="466">
        <v>272900</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128</v>
      </c>
      <c r="CU12" s="580"/>
      <c r="CV12" s="580"/>
      <c r="CW12" s="580"/>
      <c r="CX12" s="580"/>
      <c r="CY12" s="580"/>
      <c r="CZ12" s="580"/>
      <c r="DA12" s="581"/>
      <c r="DB12" s="579" t="s">
        <v>128</v>
      </c>
      <c r="DC12" s="580"/>
      <c r="DD12" s="580"/>
      <c r="DE12" s="580"/>
      <c r="DF12" s="580"/>
      <c r="DG12" s="580"/>
      <c r="DH12" s="580"/>
      <c r="DI12" s="581"/>
      <c r="DJ12" s="186"/>
      <c r="DK12" s="186"/>
      <c r="DL12" s="186"/>
      <c r="DM12" s="186"/>
      <c r="DN12" s="186"/>
      <c r="DO12" s="186"/>
    </row>
    <row r="13" spans="1:119" ht="18.75" customHeight="1">
      <c r="A13" s="187"/>
      <c r="B13" s="585"/>
      <c r="C13" s="586"/>
      <c r="D13" s="586"/>
      <c r="E13" s="586"/>
      <c r="F13" s="586"/>
      <c r="G13" s="586"/>
      <c r="H13" s="586"/>
      <c r="I13" s="586"/>
      <c r="J13" s="586"/>
      <c r="K13" s="587"/>
      <c r="L13" s="197"/>
      <c r="M13" s="566" t="s">
        <v>137</v>
      </c>
      <c r="N13" s="567"/>
      <c r="O13" s="567"/>
      <c r="P13" s="567"/>
      <c r="Q13" s="568"/>
      <c r="R13" s="569">
        <v>15093</v>
      </c>
      <c r="S13" s="570"/>
      <c r="T13" s="570"/>
      <c r="U13" s="570"/>
      <c r="V13" s="571"/>
      <c r="W13" s="557" t="s">
        <v>138</v>
      </c>
      <c r="X13" s="479"/>
      <c r="Y13" s="479"/>
      <c r="Z13" s="479"/>
      <c r="AA13" s="479"/>
      <c r="AB13" s="480"/>
      <c r="AC13" s="442">
        <v>2199</v>
      </c>
      <c r="AD13" s="443"/>
      <c r="AE13" s="443"/>
      <c r="AF13" s="443"/>
      <c r="AG13" s="444"/>
      <c r="AH13" s="442">
        <v>2437</v>
      </c>
      <c r="AI13" s="443"/>
      <c r="AJ13" s="443"/>
      <c r="AK13" s="443"/>
      <c r="AL13" s="445"/>
      <c r="AM13" s="535" t="s">
        <v>139</v>
      </c>
      <c r="AN13" s="440"/>
      <c r="AO13" s="440"/>
      <c r="AP13" s="440"/>
      <c r="AQ13" s="440"/>
      <c r="AR13" s="440"/>
      <c r="AS13" s="440"/>
      <c r="AT13" s="441"/>
      <c r="AU13" s="523" t="s">
        <v>140</v>
      </c>
      <c r="AV13" s="524"/>
      <c r="AW13" s="524"/>
      <c r="AX13" s="524"/>
      <c r="AY13" s="446" t="s">
        <v>141</v>
      </c>
      <c r="AZ13" s="447"/>
      <c r="BA13" s="447"/>
      <c r="BB13" s="447"/>
      <c r="BC13" s="447"/>
      <c r="BD13" s="447"/>
      <c r="BE13" s="447"/>
      <c r="BF13" s="447"/>
      <c r="BG13" s="447"/>
      <c r="BH13" s="447"/>
      <c r="BI13" s="447"/>
      <c r="BJ13" s="447"/>
      <c r="BK13" s="447"/>
      <c r="BL13" s="447"/>
      <c r="BM13" s="448"/>
      <c r="BN13" s="466">
        <v>-307005</v>
      </c>
      <c r="BO13" s="467"/>
      <c r="BP13" s="467"/>
      <c r="BQ13" s="467"/>
      <c r="BR13" s="467"/>
      <c r="BS13" s="467"/>
      <c r="BT13" s="467"/>
      <c r="BU13" s="468"/>
      <c r="BV13" s="466">
        <v>26965</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9.8000000000000007</v>
      </c>
      <c r="CU13" s="437"/>
      <c r="CV13" s="437"/>
      <c r="CW13" s="437"/>
      <c r="CX13" s="437"/>
      <c r="CY13" s="437"/>
      <c r="CZ13" s="437"/>
      <c r="DA13" s="438"/>
      <c r="DB13" s="436">
        <v>9.4</v>
      </c>
      <c r="DC13" s="437"/>
      <c r="DD13" s="437"/>
      <c r="DE13" s="437"/>
      <c r="DF13" s="437"/>
      <c r="DG13" s="437"/>
      <c r="DH13" s="437"/>
      <c r="DI13" s="438"/>
      <c r="DJ13" s="186"/>
      <c r="DK13" s="186"/>
      <c r="DL13" s="186"/>
      <c r="DM13" s="186"/>
      <c r="DN13" s="186"/>
      <c r="DO13" s="186"/>
    </row>
    <row r="14" spans="1:119" ht="18.75" customHeight="1" thickBot="1">
      <c r="A14" s="187"/>
      <c r="B14" s="585"/>
      <c r="C14" s="586"/>
      <c r="D14" s="586"/>
      <c r="E14" s="586"/>
      <c r="F14" s="586"/>
      <c r="G14" s="586"/>
      <c r="H14" s="586"/>
      <c r="I14" s="586"/>
      <c r="J14" s="586"/>
      <c r="K14" s="587"/>
      <c r="L14" s="559" t="s">
        <v>143</v>
      </c>
      <c r="M14" s="603"/>
      <c r="N14" s="603"/>
      <c r="O14" s="603"/>
      <c r="P14" s="603"/>
      <c r="Q14" s="604"/>
      <c r="R14" s="569">
        <v>15437</v>
      </c>
      <c r="S14" s="570"/>
      <c r="T14" s="570"/>
      <c r="U14" s="570"/>
      <c r="V14" s="571"/>
      <c r="W14" s="572"/>
      <c r="X14" s="482"/>
      <c r="Y14" s="482"/>
      <c r="Z14" s="482"/>
      <c r="AA14" s="482"/>
      <c r="AB14" s="483"/>
      <c r="AC14" s="562">
        <v>26.5</v>
      </c>
      <c r="AD14" s="563"/>
      <c r="AE14" s="563"/>
      <c r="AF14" s="563"/>
      <c r="AG14" s="564"/>
      <c r="AH14" s="562">
        <v>28.4</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v>22.8</v>
      </c>
      <c r="CU14" s="574"/>
      <c r="CV14" s="574"/>
      <c r="CW14" s="574"/>
      <c r="CX14" s="574"/>
      <c r="CY14" s="574"/>
      <c r="CZ14" s="574"/>
      <c r="DA14" s="575"/>
      <c r="DB14" s="573">
        <v>45.9</v>
      </c>
      <c r="DC14" s="574"/>
      <c r="DD14" s="574"/>
      <c r="DE14" s="574"/>
      <c r="DF14" s="574"/>
      <c r="DG14" s="574"/>
      <c r="DH14" s="574"/>
      <c r="DI14" s="575"/>
      <c r="DJ14" s="186"/>
      <c r="DK14" s="186"/>
      <c r="DL14" s="186"/>
      <c r="DM14" s="186"/>
      <c r="DN14" s="186"/>
      <c r="DO14" s="186"/>
    </row>
    <row r="15" spans="1:119" ht="18.75" customHeight="1">
      <c r="A15" s="187"/>
      <c r="B15" s="585"/>
      <c r="C15" s="586"/>
      <c r="D15" s="586"/>
      <c r="E15" s="586"/>
      <c r="F15" s="586"/>
      <c r="G15" s="586"/>
      <c r="H15" s="586"/>
      <c r="I15" s="586"/>
      <c r="J15" s="586"/>
      <c r="K15" s="587"/>
      <c r="L15" s="197"/>
      <c r="M15" s="566" t="s">
        <v>137</v>
      </c>
      <c r="N15" s="567"/>
      <c r="O15" s="567"/>
      <c r="P15" s="567"/>
      <c r="Q15" s="568"/>
      <c r="R15" s="569">
        <v>15351</v>
      </c>
      <c r="S15" s="570"/>
      <c r="T15" s="570"/>
      <c r="U15" s="570"/>
      <c r="V15" s="571"/>
      <c r="W15" s="557" t="s">
        <v>145</v>
      </c>
      <c r="X15" s="479"/>
      <c r="Y15" s="479"/>
      <c r="Z15" s="479"/>
      <c r="AA15" s="479"/>
      <c r="AB15" s="480"/>
      <c r="AC15" s="442">
        <v>984</v>
      </c>
      <c r="AD15" s="443"/>
      <c r="AE15" s="443"/>
      <c r="AF15" s="443"/>
      <c r="AG15" s="444"/>
      <c r="AH15" s="442">
        <v>1046</v>
      </c>
      <c r="AI15" s="443"/>
      <c r="AJ15" s="443"/>
      <c r="AK15" s="443"/>
      <c r="AL15" s="445"/>
      <c r="AM15" s="535"/>
      <c r="AN15" s="440"/>
      <c r="AO15" s="440"/>
      <c r="AP15" s="440"/>
      <c r="AQ15" s="440"/>
      <c r="AR15" s="440"/>
      <c r="AS15" s="440"/>
      <c r="AT15" s="441"/>
      <c r="AU15" s="523"/>
      <c r="AV15" s="524"/>
      <c r="AW15" s="524"/>
      <c r="AX15" s="524"/>
      <c r="AY15" s="458" t="s">
        <v>146</v>
      </c>
      <c r="AZ15" s="459"/>
      <c r="BA15" s="459"/>
      <c r="BB15" s="459"/>
      <c r="BC15" s="459"/>
      <c r="BD15" s="459"/>
      <c r="BE15" s="459"/>
      <c r="BF15" s="459"/>
      <c r="BG15" s="459"/>
      <c r="BH15" s="459"/>
      <c r="BI15" s="459"/>
      <c r="BJ15" s="459"/>
      <c r="BK15" s="459"/>
      <c r="BL15" s="459"/>
      <c r="BM15" s="460"/>
      <c r="BN15" s="461">
        <v>1410616</v>
      </c>
      <c r="BO15" s="462"/>
      <c r="BP15" s="462"/>
      <c r="BQ15" s="462"/>
      <c r="BR15" s="462"/>
      <c r="BS15" s="462"/>
      <c r="BT15" s="462"/>
      <c r="BU15" s="463"/>
      <c r="BV15" s="461">
        <v>1413719</v>
      </c>
      <c r="BW15" s="462"/>
      <c r="BX15" s="462"/>
      <c r="BY15" s="462"/>
      <c r="BZ15" s="462"/>
      <c r="CA15" s="462"/>
      <c r="CB15" s="462"/>
      <c r="CC15" s="463"/>
      <c r="CD15" s="576" t="s">
        <v>147</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5"/>
      <c r="C16" s="586"/>
      <c r="D16" s="586"/>
      <c r="E16" s="586"/>
      <c r="F16" s="586"/>
      <c r="G16" s="586"/>
      <c r="H16" s="586"/>
      <c r="I16" s="586"/>
      <c r="J16" s="586"/>
      <c r="K16" s="587"/>
      <c r="L16" s="559" t="s">
        <v>148</v>
      </c>
      <c r="M16" s="560"/>
      <c r="N16" s="560"/>
      <c r="O16" s="560"/>
      <c r="P16" s="560"/>
      <c r="Q16" s="561"/>
      <c r="R16" s="554" t="s">
        <v>149</v>
      </c>
      <c r="S16" s="555"/>
      <c r="T16" s="555"/>
      <c r="U16" s="555"/>
      <c r="V16" s="556"/>
      <c r="W16" s="572"/>
      <c r="X16" s="482"/>
      <c r="Y16" s="482"/>
      <c r="Z16" s="482"/>
      <c r="AA16" s="482"/>
      <c r="AB16" s="483"/>
      <c r="AC16" s="562">
        <v>11.8</v>
      </c>
      <c r="AD16" s="563"/>
      <c r="AE16" s="563"/>
      <c r="AF16" s="563"/>
      <c r="AG16" s="564"/>
      <c r="AH16" s="562">
        <v>12.2</v>
      </c>
      <c r="AI16" s="563"/>
      <c r="AJ16" s="563"/>
      <c r="AK16" s="563"/>
      <c r="AL16" s="565"/>
      <c r="AM16" s="535"/>
      <c r="AN16" s="440"/>
      <c r="AO16" s="440"/>
      <c r="AP16" s="440"/>
      <c r="AQ16" s="440"/>
      <c r="AR16" s="440"/>
      <c r="AS16" s="440"/>
      <c r="AT16" s="441"/>
      <c r="AU16" s="523"/>
      <c r="AV16" s="524"/>
      <c r="AW16" s="524"/>
      <c r="AX16" s="524"/>
      <c r="AY16" s="446" t="s">
        <v>150</v>
      </c>
      <c r="AZ16" s="447"/>
      <c r="BA16" s="447"/>
      <c r="BB16" s="447"/>
      <c r="BC16" s="447"/>
      <c r="BD16" s="447"/>
      <c r="BE16" s="447"/>
      <c r="BF16" s="447"/>
      <c r="BG16" s="447"/>
      <c r="BH16" s="447"/>
      <c r="BI16" s="447"/>
      <c r="BJ16" s="447"/>
      <c r="BK16" s="447"/>
      <c r="BL16" s="447"/>
      <c r="BM16" s="448"/>
      <c r="BN16" s="466">
        <v>5215583</v>
      </c>
      <c r="BO16" s="467"/>
      <c r="BP16" s="467"/>
      <c r="BQ16" s="467"/>
      <c r="BR16" s="467"/>
      <c r="BS16" s="467"/>
      <c r="BT16" s="467"/>
      <c r="BU16" s="468"/>
      <c r="BV16" s="466">
        <v>5103929</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c r="A17" s="187"/>
      <c r="B17" s="588"/>
      <c r="C17" s="589"/>
      <c r="D17" s="589"/>
      <c r="E17" s="589"/>
      <c r="F17" s="589"/>
      <c r="G17" s="589"/>
      <c r="H17" s="589"/>
      <c r="I17" s="589"/>
      <c r="J17" s="589"/>
      <c r="K17" s="590"/>
      <c r="L17" s="202"/>
      <c r="M17" s="551" t="s">
        <v>151</v>
      </c>
      <c r="N17" s="552"/>
      <c r="O17" s="552"/>
      <c r="P17" s="552"/>
      <c r="Q17" s="553"/>
      <c r="R17" s="554" t="s">
        <v>152</v>
      </c>
      <c r="S17" s="555"/>
      <c r="T17" s="555"/>
      <c r="U17" s="555"/>
      <c r="V17" s="556"/>
      <c r="W17" s="557" t="s">
        <v>153</v>
      </c>
      <c r="X17" s="479"/>
      <c r="Y17" s="479"/>
      <c r="Z17" s="479"/>
      <c r="AA17" s="479"/>
      <c r="AB17" s="480"/>
      <c r="AC17" s="442">
        <v>5121</v>
      </c>
      <c r="AD17" s="443"/>
      <c r="AE17" s="443"/>
      <c r="AF17" s="443"/>
      <c r="AG17" s="444"/>
      <c r="AH17" s="442">
        <v>5112</v>
      </c>
      <c r="AI17" s="443"/>
      <c r="AJ17" s="443"/>
      <c r="AK17" s="443"/>
      <c r="AL17" s="445"/>
      <c r="AM17" s="535"/>
      <c r="AN17" s="440"/>
      <c r="AO17" s="440"/>
      <c r="AP17" s="440"/>
      <c r="AQ17" s="440"/>
      <c r="AR17" s="440"/>
      <c r="AS17" s="440"/>
      <c r="AT17" s="441"/>
      <c r="AU17" s="523"/>
      <c r="AV17" s="524"/>
      <c r="AW17" s="524"/>
      <c r="AX17" s="524"/>
      <c r="AY17" s="446" t="s">
        <v>154</v>
      </c>
      <c r="AZ17" s="447"/>
      <c r="BA17" s="447"/>
      <c r="BB17" s="447"/>
      <c r="BC17" s="447"/>
      <c r="BD17" s="447"/>
      <c r="BE17" s="447"/>
      <c r="BF17" s="447"/>
      <c r="BG17" s="447"/>
      <c r="BH17" s="447"/>
      <c r="BI17" s="447"/>
      <c r="BJ17" s="447"/>
      <c r="BK17" s="447"/>
      <c r="BL17" s="447"/>
      <c r="BM17" s="448"/>
      <c r="BN17" s="466">
        <v>1775681</v>
      </c>
      <c r="BO17" s="467"/>
      <c r="BP17" s="467"/>
      <c r="BQ17" s="467"/>
      <c r="BR17" s="467"/>
      <c r="BS17" s="467"/>
      <c r="BT17" s="467"/>
      <c r="BU17" s="468"/>
      <c r="BV17" s="466">
        <v>1793269</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c r="A18" s="187"/>
      <c r="B18" s="528" t="s">
        <v>155</v>
      </c>
      <c r="C18" s="529"/>
      <c r="D18" s="529"/>
      <c r="E18" s="530"/>
      <c r="F18" s="530"/>
      <c r="G18" s="530"/>
      <c r="H18" s="530"/>
      <c r="I18" s="530"/>
      <c r="J18" s="530"/>
      <c r="K18" s="530"/>
      <c r="L18" s="531">
        <v>205.66</v>
      </c>
      <c r="M18" s="531"/>
      <c r="N18" s="531"/>
      <c r="O18" s="531"/>
      <c r="P18" s="531"/>
      <c r="Q18" s="531"/>
      <c r="R18" s="532"/>
      <c r="S18" s="532"/>
      <c r="T18" s="532"/>
      <c r="U18" s="532"/>
      <c r="V18" s="533"/>
      <c r="W18" s="547"/>
      <c r="X18" s="548"/>
      <c r="Y18" s="548"/>
      <c r="Z18" s="548"/>
      <c r="AA18" s="548"/>
      <c r="AB18" s="558"/>
      <c r="AC18" s="430">
        <v>61.7</v>
      </c>
      <c r="AD18" s="431"/>
      <c r="AE18" s="431"/>
      <c r="AF18" s="431"/>
      <c r="AG18" s="534"/>
      <c r="AH18" s="430">
        <v>59.5</v>
      </c>
      <c r="AI18" s="431"/>
      <c r="AJ18" s="431"/>
      <c r="AK18" s="431"/>
      <c r="AL18" s="432"/>
      <c r="AM18" s="535"/>
      <c r="AN18" s="440"/>
      <c r="AO18" s="440"/>
      <c r="AP18" s="440"/>
      <c r="AQ18" s="440"/>
      <c r="AR18" s="440"/>
      <c r="AS18" s="440"/>
      <c r="AT18" s="441"/>
      <c r="AU18" s="523"/>
      <c r="AV18" s="524"/>
      <c r="AW18" s="524"/>
      <c r="AX18" s="524"/>
      <c r="AY18" s="446" t="s">
        <v>156</v>
      </c>
      <c r="AZ18" s="447"/>
      <c r="BA18" s="447"/>
      <c r="BB18" s="447"/>
      <c r="BC18" s="447"/>
      <c r="BD18" s="447"/>
      <c r="BE18" s="447"/>
      <c r="BF18" s="447"/>
      <c r="BG18" s="447"/>
      <c r="BH18" s="447"/>
      <c r="BI18" s="447"/>
      <c r="BJ18" s="447"/>
      <c r="BK18" s="447"/>
      <c r="BL18" s="447"/>
      <c r="BM18" s="448"/>
      <c r="BN18" s="466">
        <v>5371196</v>
      </c>
      <c r="BO18" s="467"/>
      <c r="BP18" s="467"/>
      <c r="BQ18" s="467"/>
      <c r="BR18" s="467"/>
      <c r="BS18" s="467"/>
      <c r="BT18" s="467"/>
      <c r="BU18" s="468"/>
      <c r="BV18" s="466">
        <v>5414884</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c r="A19" s="187"/>
      <c r="B19" s="528" t="s">
        <v>157</v>
      </c>
      <c r="C19" s="529"/>
      <c r="D19" s="529"/>
      <c r="E19" s="530"/>
      <c r="F19" s="530"/>
      <c r="G19" s="530"/>
      <c r="H19" s="530"/>
      <c r="I19" s="530"/>
      <c r="J19" s="530"/>
      <c r="K19" s="530"/>
      <c r="L19" s="536">
        <v>78</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158</v>
      </c>
      <c r="AZ19" s="447"/>
      <c r="BA19" s="447"/>
      <c r="BB19" s="447"/>
      <c r="BC19" s="447"/>
      <c r="BD19" s="447"/>
      <c r="BE19" s="447"/>
      <c r="BF19" s="447"/>
      <c r="BG19" s="447"/>
      <c r="BH19" s="447"/>
      <c r="BI19" s="447"/>
      <c r="BJ19" s="447"/>
      <c r="BK19" s="447"/>
      <c r="BL19" s="447"/>
      <c r="BM19" s="448"/>
      <c r="BN19" s="466">
        <v>7168405</v>
      </c>
      <c r="BO19" s="467"/>
      <c r="BP19" s="467"/>
      <c r="BQ19" s="467"/>
      <c r="BR19" s="467"/>
      <c r="BS19" s="467"/>
      <c r="BT19" s="467"/>
      <c r="BU19" s="468"/>
      <c r="BV19" s="466">
        <v>6925804</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c r="A20" s="187"/>
      <c r="B20" s="528" t="s">
        <v>159</v>
      </c>
      <c r="C20" s="529"/>
      <c r="D20" s="529"/>
      <c r="E20" s="530"/>
      <c r="F20" s="530"/>
      <c r="G20" s="530"/>
      <c r="H20" s="530"/>
      <c r="I20" s="530"/>
      <c r="J20" s="530"/>
      <c r="K20" s="530"/>
      <c r="L20" s="536">
        <v>7368</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c r="A21" s="187"/>
      <c r="B21" s="525" t="s">
        <v>160</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c r="A22" s="187"/>
      <c r="B22" s="495" t="s">
        <v>161</v>
      </c>
      <c r="C22" s="496"/>
      <c r="D22" s="497"/>
      <c r="E22" s="504" t="s">
        <v>1</v>
      </c>
      <c r="F22" s="479"/>
      <c r="G22" s="479"/>
      <c r="H22" s="479"/>
      <c r="I22" s="479"/>
      <c r="J22" s="479"/>
      <c r="K22" s="480"/>
      <c r="L22" s="504" t="s">
        <v>162</v>
      </c>
      <c r="M22" s="479"/>
      <c r="N22" s="479"/>
      <c r="O22" s="479"/>
      <c r="P22" s="480"/>
      <c r="Q22" s="489" t="s">
        <v>163</v>
      </c>
      <c r="R22" s="490"/>
      <c r="S22" s="490"/>
      <c r="T22" s="490"/>
      <c r="U22" s="490"/>
      <c r="V22" s="505"/>
      <c r="W22" s="507" t="s">
        <v>164</v>
      </c>
      <c r="X22" s="496"/>
      <c r="Y22" s="497"/>
      <c r="Z22" s="504" t="s">
        <v>1</v>
      </c>
      <c r="AA22" s="479"/>
      <c r="AB22" s="479"/>
      <c r="AC22" s="479"/>
      <c r="AD22" s="479"/>
      <c r="AE22" s="479"/>
      <c r="AF22" s="479"/>
      <c r="AG22" s="480"/>
      <c r="AH22" s="478" t="s">
        <v>165</v>
      </c>
      <c r="AI22" s="479"/>
      <c r="AJ22" s="479"/>
      <c r="AK22" s="479"/>
      <c r="AL22" s="480"/>
      <c r="AM22" s="478" t="s">
        <v>166</v>
      </c>
      <c r="AN22" s="484"/>
      <c r="AO22" s="484"/>
      <c r="AP22" s="484"/>
      <c r="AQ22" s="484"/>
      <c r="AR22" s="485"/>
      <c r="AS22" s="489" t="s">
        <v>163</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167</v>
      </c>
      <c r="AZ23" s="459"/>
      <c r="BA23" s="459"/>
      <c r="BB23" s="459"/>
      <c r="BC23" s="459"/>
      <c r="BD23" s="459"/>
      <c r="BE23" s="459"/>
      <c r="BF23" s="459"/>
      <c r="BG23" s="459"/>
      <c r="BH23" s="459"/>
      <c r="BI23" s="459"/>
      <c r="BJ23" s="459"/>
      <c r="BK23" s="459"/>
      <c r="BL23" s="459"/>
      <c r="BM23" s="460"/>
      <c r="BN23" s="466">
        <v>10173480</v>
      </c>
      <c r="BO23" s="467"/>
      <c r="BP23" s="467"/>
      <c r="BQ23" s="467"/>
      <c r="BR23" s="467"/>
      <c r="BS23" s="467"/>
      <c r="BT23" s="467"/>
      <c r="BU23" s="468"/>
      <c r="BV23" s="466">
        <v>10582962</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c r="A24" s="187"/>
      <c r="B24" s="498"/>
      <c r="C24" s="499"/>
      <c r="D24" s="500"/>
      <c r="E24" s="439" t="s">
        <v>168</v>
      </c>
      <c r="F24" s="440"/>
      <c r="G24" s="440"/>
      <c r="H24" s="440"/>
      <c r="I24" s="440"/>
      <c r="J24" s="440"/>
      <c r="K24" s="441"/>
      <c r="L24" s="442">
        <v>1</v>
      </c>
      <c r="M24" s="443"/>
      <c r="N24" s="443"/>
      <c r="O24" s="443"/>
      <c r="P24" s="444"/>
      <c r="Q24" s="442">
        <v>7810</v>
      </c>
      <c r="R24" s="443"/>
      <c r="S24" s="443"/>
      <c r="T24" s="443"/>
      <c r="U24" s="443"/>
      <c r="V24" s="444"/>
      <c r="W24" s="508"/>
      <c r="X24" s="499"/>
      <c r="Y24" s="500"/>
      <c r="Z24" s="439" t="s">
        <v>169</v>
      </c>
      <c r="AA24" s="440"/>
      <c r="AB24" s="440"/>
      <c r="AC24" s="440"/>
      <c r="AD24" s="440"/>
      <c r="AE24" s="440"/>
      <c r="AF24" s="440"/>
      <c r="AG24" s="441"/>
      <c r="AH24" s="442">
        <v>167</v>
      </c>
      <c r="AI24" s="443"/>
      <c r="AJ24" s="443"/>
      <c r="AK24" s="443"/>
      <c r="AL24" s="444"/>
      <c r="AM24" s="442">
        <v>497493</v>
      </c>
      <c r="AN24" s="443"/>
      <c r="AO24" s="443"/>
      <c r="AP24" s="443"/>
      <c r="AQ24" s="443"/>
      <c r="AR24" s="444"/>
      <c r="AS24" s="442">
        <v>2979</v>
      </c>
      <c r="AT24" s="443"/>
      <c r="AU24" s="443"/>
      <c r="AV24" s="443"/>
      <c r="AW24" s="443"/>
      <c r="AX24" s="445"/>
      <c r="AY24" s="433" t="s">
        <v>170</v>
      </c>
      <c r="AZ24" s="434"/>
      <c r="BA24" s="434"/>
      <c r="BB24" s="434"/>
      <c r="BC24" s="434"/>
      <c r="BD24" s="434"/>
      <c r="BE24" s="434"/>
      <c r="BF24" s="434"/>
      <c r="BG24" s="434"/>
      <c r="BH24" s="434"/>
      <c r="BI24" s="434"/>
      <c r="BJ24" s="434"/>
      <c r="BK24" s="434"/>
      <c r="BL24" s="434"/>
      <c r="BM24" s="435"/>
      <c r="BN24" s="466">
        <v>9467066</v>
      </c>
      <c r="BO24" s="467"/>
      <c r="BP24" s="467"/>
      <c r="BQ24" s="467"/>
      <c r="BR24" s="467"/>
      <c r="BS24" s="467"/>
      <c r="BT24" s="467"/>
      <c r="BU24" s="468"/>
      <c r="BV24" s="466">
        <v>9781957</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c r="A25" s="187"/>
      <c r="B25" s="498"/>
      <c r="C25" s="499"/>
      <c r="D25" s="500"/>
      <c r="E25" s="439" t="s">
        <v>171</v>
      </c>
      <c r="F25" s="440"/>
      <c r="G25" s="440"/>
      <c r="H25" s="440"/>
      <c r="I25" s="440"/>
      <c r="J25" s="440"/>
      <c r="K25" s="441"/>
      <c r="L25" s="442">
        <v>1</v>
      </c>
      <c r="M25" s="443"/>
      <c r="N25" s="443"/>
      <c r="O25" s="443"/>
      <c r="P25" s="444"/>
      <c r="Q25" s="442">
        <v>6140</v>
      </c>
      <c r="R25" s="443"/>
      <c r="S25" s="443"/>
      <c r="T25" s="443"/>
      <c r="U25" s="443"/>
      <c r="V25" s="444"/>
      <c r="W25" s="508"/>
      <c r="X25" s="499"/>
      <c r="Y25" s="500"/>
      <c r="Z25" s="439" t="s">
        <v>172</v>
      </c>
      <c r="AA25" s="440"/>
      <c r="AB25" s="440"/>
      <c r="AC25" s="440"/>
      <c r="AD25" s="440"/>
      <c r="AE25" s="440"/>
      <c r="AF25" s="440"/>
      <c r="AG25" s="441"/>
      <c r="AH25" s="442" t="s">
        <v>173</v>
      </c>
      <c r="AI25" s="443"/>
      <c r="AJ25" s="443"/>
      <c r="AK25" s="443"/>
      <c r="AL25" s="444"/>
      <c r="AM25" s="442" t="s">
        <v>128</v>
      </c>
      <c r="AN25" s="443"/>
      <c r="AO25" s="443"/>
      <c r="AP25" s="443"/>
      <c r="AQ25" s="443"/>
      <c r="AR25" s="444"/>
      <c r="AS25" s="442" t="s">
        <v>128</v>
      </c>
      <c r="AT25" s="443"/>
      <c r="AU25" s="443"/>
      <c r="AV25" s="443"/>
      <c r="AW25" s="443"/>
      <c r="AX25" s="445"/>
      <c r="AY25" s="458" t="s">
        <v>174</v>
      </c>
      <c r="AZ25" s="459"/>
      <c r="BA25" s="459"/>
      <c r="BB25" s="459"/>
      <c r="BC25" s="459"/>
      <c r="BD25" s="459"/>
      <c r="BE25" s="459"/>
      <c r="BF25" s="459"/>
      <c r="BG25" s="459"/>
      <c r="BH25" s="459"/>
      <c r="BI25" s="459"/>
      <c r="BJ25" s="459"/>
      <c r="BK25" s="459"/>
      <c r="BL25" s="459"/>
      <c r="BM25" s="460"/>
      <c r="BN25" s="461">
        <v>162201</v>
      </c>
      <c r="BO25" s="462"/>
      <c r="BP25" s="462"/>
      <c r="BQ25" s="462"/>
      <c r="BR25" s="462"/>
      <c r="BS25" s="462"/>
      <c r="BT25" s="462"/>
      <c r="BU25" s="463"/>
      <c r="BV25" s="461">
        <v>235099</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c r="A26" s="187"/>
      <c r="B26" s="498"/>
      <c r="C26" s="499"/>
      <c r="D26" s="500"/>
      <c r="E26" s="439" t="s">
        <v>175</v>
      </c>
      <c r="F26" s="440"/>
      <c r="G26" s="440"/>
      <c r="H26" s="440"/>
      <c r="I26" s="440"/>
      <c r="J26" s="440"/>
      <c r="K26" s="441"/>
      <c r="L26" s="442">
        <v>1</v>
      </c>
      <c r="M26" s="443"/>
      <c r="N26" s="443"/>
      <c r="O26" s="443"/>
      <c r="P26" s="444"/>
      <c r="Q26" s="442">
        <v>5720</v>
      </c>
      <c r="R26" s="443"/>
      <c r="S26" s="443"/>
      <c r="T26" s="443"/>
      <c r="U26" s="443"/>
      <c r="V26" s="444"/>
      <c r="W26" s="508"/>
      <c r="X26" s="499"/>
      <c r="Y26" s="500"/>
      <c r="Z26" s="439" t="s">
        <v>176</v>
      </c>
      <c r="AA26" s="521"/>
      <c r="AB26" s="521"/>
      <c r="AC26" s="521"/>
      <c r="AD26" s="521"/>
      <c r="AE26" s="521"/>
      <c r="AF26" s="521"/>
      <c r="AG26" s="522"/>
      <c r="AH26" s="442">
        <v>2</v>
      </c>
      <c r="AI26" s="443"/>
      <c r="AJ26" s="443"/>
      <c r="AK26" s="443"/>
      <c r="AL26" s="444"/>
      <c r="AM26" s="442" t="s">
        <v>177</v>
      </c>
      <c r="AN26" s="443"/>
      <c r="AO26" s="443"/>
      <c r="AP26" s="443"/>
      <c r="AQ26" s="443"/>
      <c r="AR26" s="444"/>
      <c r="AS26" s="442" t="s">
        <v>177</v>
      </c>
      <c r="AT26" s="443"/>
      <c r="AU26" s="443"/>
      <c r="AV26" s="443"/>
      <c r="AW26" s="443"/>
      <c r="AX26" s="445"/>
      <c r="AY26" s="475" t="s">
        <v>178</v>
      </c>
      <c r="AZ26" s="476"/>
      <c r="BA26" s="476"/>
      <c r="BB26" s="476"/>
      <c r="BC26" s="476"/>
      <c r="BD26" s="476"/>
      <c r="BE26" s="476"/>
      <c r="BF26" s="476"/>
      <c r="BG26" s="476"/>
      <c r="BH26" s="476"/>
      <c r="BI26" s="476"/>
      <c r="BJ26" s="476"/>
      <c r="BK26" s="476"/>
      <c r="BL26" s="476"/>
      <c r="BM26" s="477"/>
      <c r="BN26" s="466" t="s">
        <v>128</v>
      </c>
      <c r="BO26" s="467"/>
      <c r="BP26" s="467"/>
      <c r="BQ26" s="467"/>
      <c r="BR26" s="467"/>
      <c r="BS26" s="467"/>
      <c r="BT26" s="467"/>
      <c r="BU26" s="468"/>
      <c r="BV26" s="466" t="s">
        <v>128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c r="A27" s="187"/>
      <c r="B27" s="498"/>
      <c r="C27" s="499"/>
      <c r="D27" s="500"/>
      <c r="E27" s="439" t="s">
        <v>179</v>
      </c>
      <c r="F27" s="440"/>
      <c r="G27" s="440"/>
      <c r="H27" s="440"/>
      <c r="I27" s="440"/>
      <c r="J27" s="440"/>
      <c r="K27" s="441"/>
      <c r="L27" s="442">
        <v>1</v>
      </c>
      <c r="M27" s="443"/>
      <c r="N27" s="443"/>
      <c r="O27" s="443"/>
      <c r="P27" s="444"/>
      <c r="Q27" s="442">
        <v>3540</v>
      </c>
      <c r="R27" s="443"/>
      <c r="S27" s="443"/>
      <c r="T27" s="443"/>
      <c r="U27" s="443"/>
      <c r="V27" s="444"/>
      <c r="W27" s="508"/>
      <c r="X27" s="499"/>
      <c r="Y27" s="500"/>
      <c r="Z27" s="439" t="s">
        <v>180</v>
      </c>
      <c r="AA27" s="440"/>
      <c r="AB27" s="440"/>
      <c r="AC27" s="440"/>
      <c r="AD27" s="440"/>
      <c r="AE27" s="440"/>
      <c r="AF27" s="440"/>
      <c r="AG27" s="441"/>
      <c r="AH27" s="442">
        <v>4</v>
      </c>
      <c r="AI27" s="443"/>
      <c r="AJ27" s="443"/>
      <c r="AK27" s="443"/>
      <c r="AL27" s="444"/>
      <c r="AM27" s="442">
        <v>16384</v>
      </c>
      <c r="AN27" s="443"/>
      <c r="AO27" s="443"/>
      <c r="AP27" s="443"/>
      <c r="AQ27" s="443"/>
      <c r="AR27" s="444"/>
      <c r="AS27" s="442">
        <v>4096</v>
      </c>
      <c r="AT27" s="443"/>
      <c r="AU27" s="443"/>
      <c r="AV27" s="443"/>
      <c r="AW27" s="443"/>
      <c r="AX27" s="445"/>
      <c r="AY27" s="472" t="s">
        <v>181</v>
      </c>
      <c r="AZ27" s="473"/>
      <c r="BA27" s="473"/>
      <c r="BB27" s="473"/>
      <c r="BC27" s="473"/>
      <c r="BD27" s="473"/>
      <c r="BE27" s="473"/>
      <c r="BF27" s="473"/>
      <c r="BG27" s="473"/>
      <c r="BH27" s="473"/>
      <c r="BI27" s="473"/>
      <c r="BJ27" s="473"/>
      <c r="BK27" s="473"/>
      <c r="BL27" s="473"/>
      <c r="BM27" s="474"/>
      <c r="BN27" s="469" t="s">
        <v>128</v>
      </c>
      <c r="BO27" s="470"/>
      <c r="BP27" s="470"/>
      <c r="BQ27" s="470"/>
      <c r="BR27" s="470"/>
      <c r="BS27" s="470"/>
      <c r="BT27" s="470"/>
      <c r="BU27" s="471"/>
      <c r="BV27" s="469" t="s">
        <v>173</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c r="A28" s="187"/>
      <c r="B28" s="498"/>
      <c r="C28" s="499"/>
      <c r="D28" s="500"/>
      <c r="E28" s="439" t="s">
        <v>182</v>
      </c>
      <c r="F28" s="440"/>
      <c r="G28" s="440"/>
      <c r="H28" s="440"/>
      <c r="I28" s="440"/>
      <c r="J28" s="440"/>
      <c r="K28" s="441"/>
      <c r="L28" s="442">
        <v>1</v>
      </c>
      <c r="M28" s="443"/>
      <c r="N28" s="443"/>
      <c r="O28" s="443"/>
      <c r="P28" s="444"/>
      <c r="Q28" s="442">
        <v>2720</v>
      </c>
      <c r="R28" s="443"/>
      <c r="S28" s="443"/>
      <c r="T28" s="443"/>
      <c r="U28" s="443"/>
      <c r="V28" s="444"/>
      <c r="W28" s="508"/>
      <c r="X28" s="499"/>
      <c r="Y28" s="500"/>
      <c r="Z28" s="439" t="s">
        <v>183</v>
      </c>
      <c r="AA28" s="440"/>
      <c r="AB28" s="440"/>
      <c r="AC28" s="440"/>
      <c r="AD28" s="440"/>
      <c r="AE28" s="440"/>
      <c r="AF28" s="440"/>
      <c r="AG28" s="441"/>
      <c r="AH28" s="442" t="s">
        <v>128</v>
      </c>
      <c r="AI28" s="443"/>
      <c r="AJ28" s="443"/>
      <c r="AK28" s="443"/>
      <c r="AL28" s="444"/>
      <c r="AM28" s="442" t="s">
        <v>173</v>
      </c>
      <c r="AN28" s="443"/>
      <c r="AO28" s="443"/>
      <c r="AP28" s="443"/>
      <c r="AQ28" s="443"/>
      <c r="AR28" s="444"/>
      <c r="AS28" s="442" t="s">
        <v>173</v>
      </c>
      <c r="AT28" s="443"/>
      <c r="AU28" s="443"/>
      <c r="AV28" s="443"/>
      <c r="AW28" s="443"/>
      <c r="AX28" s="445"/>
      <c r="AY28" s="449" t="s">
        <v>184</v>
      </c>
      <c r="AZ28" s="450"/>
      <c r="BA28" s="450"/>
      <c r="BB28" s="451"/>
      <c r="BC28" s="458" t="s">
        <v>48</v>
      </c>
      <c r="BD28" s="459"/>
      <c r="BE28" s="459"/>
      <c r="BF28" s="459"/>
      <c r="BG28" s="459"/>
      <c r="BH28" s="459"/>
      <c r="BI28" s="459"/>
      <c r="BJ28" s="459"/>
      <c r="BK28" s="459"/>
      <c r="BL28" s="459"/>
      <c r="BM28" s="460"/>
      <c r="BN28" s="461">
        <v>1652848</v>
      </c>
      <c r="BO28" s="462"/>
      <c r="BP28" s="462"/>
      <c r="BQ28" s="462"/>
      <c r="BR28" s="462"/>
      <c r="BS28" s="462"/>
      <c r="BT28" s="462"/>
      <c r="BU28" s="463"/>
      <c r="BV28" s="461">
        <v>1759907</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c r="A29" s="187"/>
      <c r="B29" s="498"/>
      <c r="C29" s="499"/>
      <c r="D29" s="500"/>
      <c r="E29" s="439" t="s">
        <v>185</v>
      </c>
      <c r="F29" s="440"/>
      <c r="G29" s="440"/>
      <c r="H29" s="440"/>
      <c r="I29" s="440"/>
      <c r="J29" s="440"/>
      <c r="K29" s="441"/>
      <c r="L29" s="442">
        <v>14</v>
      </c>
      <c r="M29" s="443"/>
      <c r="N29" s="443"/>
      <c r="O29" s="443"/>
      <c r="P29" s="444"/>
      <c r="Q29" s="442">
        <v>2560</v>
      </c>
      <c r="R29" s="443"/>
      <c r="S29" s="443"/>
      <c r="T29" s="443"/>
      <c r="U29" s="443"/>
      <c r="V29" s="444"/>
      <c r="W29" s="509"/>
      <c r="X29" s="510"/>
      <c r="Y29" s="511"/>
      <c r="Z29" s="439" t="s">
        <v>186</v>
      </c>
      <c r="AA29" s="440"/>
      <c r="AB29" s="440"/>
      <c r="AC29" s="440"/>
      <c r="AD29" s="440"/>
      <c r="AE29" s="440"/>
      <c r="AF29" s="440"/>
      <c r="AG29" s="441"/>
      <c r="AH29" s="442">
        <v>171</v>
      </c>
      <c r="AI29" s="443"/>
      <c r="AJ29" s="443"/>
      <c r="AK29" s="443"/>
      <c r="AL29" s="444"/>
      <c r="AM29" s="442">
        <v>513877</v>
      </c>
      <c r="AN29" s="443"/>
      <c r="AO29" s="443"/>
      <c r="AP29" s="443"/>
      <c r="AQ29" s="443"/>
      <c r="AR29" s="444"/>
      <c r="AS29" s="442">
        <v>3005</v>
      </c>
      <c r="AT29" s="443"/>
      <c r="AU29" s="443"/>
      <c r="AV29" s="443"/>
      <c r="AW29" s="443"/>
      <c r="AX29" s="445"/>
      <c r="AY29" s="452"/>
      <c r="AZ29" s="453"/>
      <c r="BA29" s="453"/>
      <c r="BB29" s="454"/>
      <c r="BC29" s="446" t="s">
        <v>187</v>
      </c>
      <c r="BD29" s="447"/>
      <c r="BE29" s="447"/>
      <c r="BF29" s="447"/>
      <c r="BG29" s="447"/>
      <c r="BH29" s="447"/>
      <c r="BI29" s="447"/>
      <c r="BJ29" s="447"/>
      <c r="BK29" s="447"/>
      <c r="BL29" s="447"/>
      <c r="BM29" s="448"/>
      <c r="BN29" s="466">
        <v>820346</v>
      </c>
      <c r="BO29" s="467"/>
      <c r="BP29" s="467"/>
      <c r="BQ29" s="467"/>
      <c r="BR29" s="467"/>
      <c r="BS29" s="467"/>
      <c r="BT29" s="467"/>
      <c r="BU29" s="468"/>
      <c r="BV29" s="466">
        <v>641967</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188</v>
      </c>
      <c r="X30" s="519"/>
      <c r="Y30" s="519"/>
      <c r="Z30" s="519"/>
      <c r="AA30" s="519"/>
      <c r="AB30" s="519"/>
      <c r="AC30" s="519"/>
      <c r="AD30" s="519"/>
      <c r="AE30" s="519"/>
      <c r="AF30" s="519"/>
      <c r="AG30" s="520"/>
      <c r="AH30" s="430">
        <v>97.1</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751938</v>
      </c>
      <c r="BO30" s="470"/>
      <c r="BP30" s="470"/>
      <c r="BQ30" s="470"/>
      <c r="BR30" s="470"/>
      <c r="BS30" s="470"/>
      <c r="BT30" s="470"/>
      <c r="BU30" s="471"/>
      <c r="BV30" s="469">
        <v>646684</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29" t="s">
        <v>195</v>
      </c>
      <c r="D33" s="429"/>
      <c r="E33" s="428" t="s">
        <v>196</v>
      </c>
      <c r="F33" s="428"/>
      <c r="G33" s="428"/>
      <c r="H33" s="428"/>
      <c r="I33" s="428"/>
      <c r="J33" s="428"/>
      <c r="K33" s="428"/>
      <c r="L33" s="428"/>
      <c r="M33" s="428"/>
      <c r="N33" s="428"/>
      <c r="O33" s="428"/>
      <c r="P33" s="428"/>
      <c r="Q33" s="428"/>
      <c r="R33" s="428"/>
      <c r="S33" s="428"/>
      <c r="T33" s="216"/>
      <c r="U33" s="429" t="s">
        <v>197</v>
      </c>
      <c r="V33" s="429"/>
      <c r="W33" s="428" t="s">
        <v>198</v>
      </c>
      <c r="X33" s="428"/>
      <c r="Y33" s="428"/>
      <c r="Z33" s="428"/>
      <c r="AA33" s="428"/>
      <c r="AB33" s="428"/>
      <c r="AC33" s="428"/>
      <c r="AD33" s="428"/>
      <c r="AE33" s="428"/>
      <c r="AF33" s="428"/>
      <c r="AG33" s="428"/>
      <c r="AH33" s="428"/>
      <c r="AI33" s="428"/>
      <c r="AJ33" s="428"/>
      <c r="AK33" s="428"/>
      <c r="AL33" s="216"/>
      <c r="AM33" s="429" t="s">
        <v>195</v>
      </c>
      <c r="AN33" s="429"/>
      <c r="AO33" s="428" t="s">
        <v>198</v>
      </c>
      <c r="AP33" s="428"/>
      <c r="AQ33" s="428"/>
      <c r="AR33" s="428"/>
      <c r="AS33" s="428"/>
      <c r="AT33" s="428"/>
      <c r="AU33" s="428"/>
      <c r="AV33" s="428"/>
      <c r="AW33" s="428"/>
      <c r="AX33" s="428"/>
      <c r="AY33" s="428"/>
      <c r="AZ33" s="428"/>
      <c r="BA33" s="428"/>
      <c r="BB33" s="428"/>
      <c r="BC33" s="428"/>
      <c r="BD33" s="217"/>
      <c r="BE33" s="428" t="s">
        <v>199</v>
      </c>
      <c r="BF33" s="428"/>
      <c r="BG33" s="428" t="s">
        <v>200</v>
      </c>
      <c r="BH33" s="428"/>
      <c r="BI33" s="428"/>
      <c r="BJ33" s="428"/>
      <c r="BK33" s="428"/>
      <c r="BL33" s="428"/>
      <c r="BM33" s="428"/>
      <c r="BN33" s="428"/>
      <c r="BO33" s="428"/>
      <c r="BP33" s="428"/>
      <c r="BQ33" s="428"/>
      <c r="BR33" s="428"/>
      <c r="BS33" s="428"/>
      <c r="BT33" s="428"/>
      <c r="BU33" s="428"/>
      <c r="BV33" s="217"/>
      <c r="BW33" s="429" t="s">
        <v>199</v>
      </c>
      <c r="BX33" s="429"/>
      <c r="BY33" s="428" t="s">
        <v>201</v>
      </c>
      <c r="BZ33" s="428"/>
      <c r="CA33" s="428"/>
      <c r="CB33" s="428"/>
      <c r="CC33" s="428"/>
      <c r="CD33" s="428"/>
      <c r="CE33" s="428"/>
      <c r="CF33" s="428"/>
      <c r="CG33" s="428"/>
      <c r="CH33" s="428"/>
      <c r="CI33" s="428"/>
      <c r="CJ33" s="428"/>
      <c r="CK33" s="428"/>
      <c r="CL33" s="428"/>
      <c r="CM33" s="428"/>
      <c r="CN33" s="216"/>
      <c r="CO33" s="429" t="s">
        <v>197</v>
      </c>
      <c r="CP33" s="429"/>
      <c r="CQ33" s="428" t="s">
        <v>202</v>
      </c>
      <c r="CR33" s="428"/>
      <c r="CS33" s="428"/>
      <c r="CT33" s="428"/>
      <c r="CU33" s="428"/>
      <c r="CV33" s="428"/>
      <c r="CW33" s="428"/>
      <c r="CX33" s="428"/>
      <c r="CY33" s="428"/>
      <c r="CZ33" s="428"/>
      <c r="DA33" s="428"/>
      <c r="DB33" s="428"/>
      <c r="DC33" s="428"/>
      <c r="DD33" s="428"/>
      <c r="DE33" s="428"/>
      <c r="DF33" s="216"/>
      <c r="DG33" s="427" t="s">
        <v>203</v>
      </c>
      <c r="DH33" s="427"/>
      <c r="DI33" s="218"/>
      <c r="DJ33" s="186"/>
      <c r="DK33" s="186"/>
      <c r="DL33" s="186"/>
      <c r="DM33" s="186"/>
      <c r="DN33" s="186"/>
      <c r="DO33" s="186"/>
    </row>
    <row r="34" spans="1:119" ht="32.25" customHeight="1">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IF('各会計、関係団体の財政状況及び健全化判断比率'!B32="","",'各会計、関係団体の財政状況及び健全化判断比率'!B32)</f>
        <v>西之表市水道事業会計</v>
      </c>
      <c r="AP34" s="424"/>
      <c r="AQ34" s="424"/>
      <c r="AR34" s="424"/>
      <c r="AS34" s="424"/>
      <c r="AT34" s="424"/>
      <c r="AU34" s="424"/>
      <c r="AV34" s="424"/>
      <c r="AW34" s="424"/>
      <c r="AX34" s="424"/>
      <c r="AY34" s="424"/>
      <c r="AZ34" s="424"/>
      <c r="BA34" s="424"/>
      <c r="BB34" s="424"/>
      <c r="BC34" s="424"/>
      <c r="BD34" s="214"/>
      <c r="BE34" s="425">
        <f>IF(BG34="","",MAX(C34:D43,U34:V43,AM34:AN43)+1)</f>
        <v>7</v>
      </c>
      <c r="BF34" s="425"/>
      <c r="BG34" s="424" t="str">
        <f>IF('各会計、関係団体の財政状況及び健全化判断比率'!B33="","",'各会計、関係団体の財政状況及び健全化判断比率'!B33)</f>
        <v>西之表市地方卸売市場特別会計</v>
      </c>
      <c r="BH34" s="424"/>
      <c r="BI34" s="424"/>
      <c r="BJ34" s="424"/>
      <c r="BK34" s="424"/>
      <c r="BL34" s="424"/>
      <c r="BM34" s="424"/>
      <c r="BN34" s="424"/>
      <c r="BO34" s="424"/>
      <c r="BP34" s="424"/>
      <c r="BQ34" s="424"/>
      <c r="BR34" s="424"/>
      <c r="BS34" s="424"/>
      <c r="BT34" s="424"/>
      <c r="BU34" s="424"/>
      <c r="BV34" s="214"/>
      <c r="BW34" s="425">
        <f>IF(BY34="","",MAX(C34:D43,U34:V43,AM34:AN43,BE34:BF43)+1)</f>
        <v>8</v>
      </c>
      <c r="BX34" s="425"/>
      <c r="BY34" s="424" t="str">
        <f>IF('各会計、関係団体の財政状況及び健全化判断比率'!B68="","",'各会計、関係団体の財政状況及び健全化判断比率'!B68)</f>
        <v>種子島地区広域事務組合</v>
      </c>
      <c r="BZ34" s="424"/>
      <c r="CA34" s="424"/>
      <c r="CB34" s="424"/>
      <c r="CC34" s="424"/>
      <c r="CD34" s="424"/>
      <c r="CE34" s="424"/>
      <c r="CF34" s="424"/>
      <c r="CG34" s="424"/>
      <c r="CH34" s="424"/>
      <c r="CI34" s="424"/>
      <c r="CJ34" s="424"/>
      <c r="CK34" s="424"/>
      <c r="CL34" s="424"/>
      <c r="CM34" s="424"/>
      <c r="CN34" s="214"/>
      <c r="CO34" s="425">
        <f>IF(CQ34="","",MAX(C34:D43,U34:V43,AM34:AN43,BE34:BF43,BW34:BX43)+1)</f>
        <v>14</v>
      </c>
      <c r="CP34" s="425"/>
      <c r="CQ34" s="424" t="str">
        <f>IF('各会計、関係団体の財政状況及び健全化判断比率'!BS7="","",'各会計、関係団体の財政状況及び健全化判断比率'!BS7)</f>
        <v>種子島空港ターミナル</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v>
      </c>
      <c r="DH34" s="426"/>
      <c r="DI34" s="218"/>
      <c r="DJ34" s="186"/>
      <c r="DK34" s="186"/>
      <c r="DL34" s="186"/>
      <c r="DM34" s="186"/>
      <c r="DN34" s="186"/>
      <c r="DO34" s="186"/>
    </row>
    <row r="35" spans="1:119" ht="32.25" customHeight="1">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9</v>
      </c>
      <c r="BX35" s="425"/>
      <c r="BY35" s="424" t="str">
        <f>IF('各会計、関係団体の財政状況及び健全化判断比率'!B69="","",'各会計、関係団体の財政状況及び健全化判断比率'!B69)</f>
        <v>熊毛地区消防組合</v>
      </c>
      <c r="BZ35" s="424"/>
      <c r="CA35" s="424"/>
      <c r="CB35" s="424"/>
      <c r="CC35" s="424"/>
      <c r="CD35" s="424"/>
      <c r="CE35" s="424"/>
      <c r="CF35" s="424"/>
      <c r="CG35" s="424"/>
      <c r="CH35" s="424"/>
      <c r="CI35" s="424"/>
      <c r="CJ35" s="424"/>
      <c r="CK35" s="424"/>
      <c r="CL35" s="424"/>
      <c r="CM35" s="424"/>
      <c r="CN35" s="214"/>
      <c r="CO35" s="425">
        <f t="shared" ref="CO35:CO43" si="3">IF(CQ35="","",CO34+1)</f>
        <v>15</v>
      </c>
      <c r="CP35" s="425"/>
      <c r="CQ35" s="424" t="str">
        <f>IF('各会計、関係団体の財政状況及び健全化判断比率'!BS8="","",'各会計、関係団体の財政状況及び健全化判断比率'!BS8)</f>
        <v>西之表市農業振興公社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後期高齢者医療保険特別会計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10</v>
      </c>
      <c r="BX36" s="425"/>
      <c r="BY36" s="424" t="str">
        <f>IF('各会計、関係団体の財政状況及び健全化判断比率'!B70="","",'各会計、関係団体の財政状況及び健全化判断比率'!B70)</f>
        <v>鹿児島県後期高齢者医療広域連合（一般）</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5</v>
      </c>
      <c r="V37" s="425"/>
      <c r="W37" s="424" t="str">
        <f>IF('各会計、関係団体の財政状況及び健全化判断比率'!B31="","",'各会計、関係団体の財政状況及び健全化判断比率'!B31)</f>
        <v>交通災害共済事業特別会計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11</v>
      </c>
      <c r="BX37" s="425"/>
      <c r="BY37" s="424" t="str">
        <f>IF('各会計、関係団体の財政状況及び健全化判断比率'!B71="","",'各会計、関係団体の財政状況及び健全化判断比率'!B71)</f>
        <v>鹿児島県後期高齢者医療広域連合（特別）</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12</v>
      </c>
      <c r="BX38" s="425"/>
      <c r="BY38" s="424" t="str">
        <f>IF('各会計、関係団体の財政状況及び健全化判断比率'!B72="","",'各会計、関係団体の財政状況及び健全化判断比率'!B72)</f>
        <v>鹿児島県市町村総合事務組合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13</v>
      </c>
      <c r="BX39" s="425"/>
      <c r="BY39" s="424" t="str">
        <f>IF('各会計、関係団体の財政状況及び健全化判断比率'!B73="","",'各会計、関係団体の財政状況及び健全化判断比率'!B73)</f>
        <v>種子島産婦人科医院組合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208</v>
      </c>
    </row>
    <row r="50" spans="5:5">
      <c r="E50" s="188" t="s">
        <v>209</v>
      </c>
    </row>
    <row r="51" spans="5:5">
      <c r="E51" s="188" t="s">
        <v>210</v>
      </c>
    </row>
    <row r="52" spans="5:5">
      <c r="E52" s="188" t="s">
        <v>211</v>
      </c>
    </row>
    <row r="53" spans="5:5"/>
    <row r="54" spans="5:5"/>
    <row r="55" spans="5:5"/>
    <row r="56" spans="5:5"/>
  </sheetData>
  <sheetProtection algorithmName="SHA-512" hashValue="Ylhk9wbCxFTl3y3z9D0vyTDkRyPy7QbLW4/bIxGyHCindMLou0+e14i/pQw+LPp2PyA48zGkMzdKl2Xx3b2l3w==" saltValue="96RpCgkP/ftY9MRTophyi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c r="A34" s="22"/>
      <c r="B34" s="31"/>
      <c r="C34" s="1248" t="s">
        <v>559</v>
      </c>
      <c r="D34" s="1248"/>
      <c r="E34" s="1249"/>
      <c r="F34" s="32">
        <v>3.58</v>
      </c>
      <c r="G34" s="33">
        <v>5.92</v>
      </c>
      <c r="H34" s="33">
        <v>6.91</v>
      </c>
      <c r="I34" s="33">
        <v>7.39</v>
      </c>
      <c r="J34" s="34">
        <v>6.66</v>
      </c>
      <c r="K34" s="22"/>
      <c r="L34" s="22"/>
      <c r="M34" s="22"/>
      <c r="N34" s="22"/>
      <c r="O34" s="22"/>
      <c r="P34" s="22"/>
    </row>
    <row r="35" spans="1:16" ht="39" customHeight="1">
      <c r="A35" s="22"/>
      <c r="B35" s="35"/>
      <c r="C35" s="1242" t="s">
        <v>560</v>
      </c>
      <c r="D35" s="1243"/>
      <c r="E35" s="1244"/>
      <c r="F35" s="36">
        <v>4.95</v>
      </c>
      <c r="G35" s="37">
        <v>3.66</v>
      </c>
      <c r="H35" s="37">
        <v>4.43</v>
      </c>
      <c r="I35" s="37">
        <v>5.28</v>
      </c>
      <c r="J35" s="38">
        <v>1.78</v>
      </c>
      <c r="K35" s="22"/>
      <c r="L35" s="22"/>
      <c r="M35" s="22"/>
      <c r="N35" s="22"/>
      <c r="O35" s="22"/>
      <c r="P35" s="22"/>
    </row>
    <row r="36" spans="1:16" ht="39" customHeight="1">
      <c r="A36" s="22"/>
      <c r="B36" s="35"/>
      <c r="C36" s="1242" t="s">
        <v>561</v>
      </c>
      <c r="D36" s="1243"/>
      <c r="E36" s="1244"/>
      <c r="F36" s="36">
        <v>1.31</v>
      </c>
      <c r="G36" s="37">
        <v>1.82</v>
      </c>
      <c r="H36" s="37">
        <v>1.33</v>
      </c>
      <c r="I36" s="37">
        <v>2.36</v>
      </c>
      <c r="J36" s="38">
        <v>1.01</v>
      </c>
      <c r="K36" s="22"/>
      <c r="L36" s="22"/>
      <c r="M36" s="22"/>
      <c r="N36" s="22"/>
      <c r="O36" s="22"/>
      <c r="P36" s="22"/>
    </row>
    <row r="37" spans="1:16" ht="39" customHeight="1">
      <c r="A37" s="22"/>
      <c r="B37" s="35"/>
      <c r="C37" s="1242" t="s">
        <v>562</v>
      </c>
      <c r="D37" s="1243"/>
      <c r="E37" s="1244"/>
      <c r="F37" s="36">
        <v>0.02</v>
      </c>
      <c r="G37" s="37">
        <v>1.0900000000000001</v>
      </c>
      <c r="H37" s="37">
        <v>1.17</v>
      </c>
      <c r="I37" s="37">
        <v>1.04</v>
      </c>
      <c r="J37" s="38">
        <v>1</v>
      </c>
      <c r="K37" s="22"/>
      <c r="L37" s="22"/>
      <c r="M37" s="22"/>
      <c r="N37" s="22"/>
      <c r="O37" s="22"/>
      <c r="P37" s="22"/>
    </row>
    <row r="38" spans="1:16" ht="39" customHeight="1">
      <c r="A38" s="22"/>
      <c r="B38" s="35"/>
      <c r="C38" s="1242" t="s">
        <v>563</v>
      </c>
      <c r="D38" s="1243"/>
      <c r="E38" s="1244"/>
      <c r="F38" s="36">
        <v>0.01</v>
      </c>
      <c r="G38" s="37">
        <v>0.01</v>
      </c>
      <c r="H38" s="37">
        <v>0.01</v>
      </c>
      <c r="I38" s="37">
        <v>0.01</v>
      </c>
      <c r="J38" s="38">
        <v>0.02</v>
      </c>
      <c r="K38" s="22"/>
      <c r="L38" s="22"/>
      <c r="M38" s="22"/>
      <c r="N38" s="22"/>
      <c r="O38" s="22"/>
      <c r="P38" s="22"/>
    </row>
    <row r="39" spans="1:16" ht="39" customHeight="1">
      <c r="A39" s="22"/>
      <c r="B39" s="35"/>
      <c r="C39" s="1242" t="s">
        <v>564</v>
      </c>
      <c r="D39" s="1243"/>
      <c r="E39" s="1244"/>
      <c r="F39" s="36">
        <v>0</v>
      </c>
      <c r="G39" s="37">
        <v>0</v>
      </c>
      <c r="H39" s="37">
        <v>0</v>
      </c>
      <c r="I39" s="37">
        <v>0.01</v>
      </c>
      <c r="J39" s="38">
        <v>0</v>
      </c>
      <c r="K39" s="22"/>
      <c r="L39" s="22"/>
      <c r="M39" s="22"/>
      <c r="N39" s="22"/>
      <c r="O39" s="22"/>
      <c r="P39" s="22"/>
    </row>
    <row r="40" spans="1:16" ht="39" customHeight="1">
      <c r="A40" s="22"/>
      <c r="B40" s="35"/>
      <c r="C40" s="1242" t="s">
        <v>565</v>
      </c>
      <c r="D40" s="1243"/>
      <c r="E40" s="1244"/>
      <c r="F40" s="36">
        <v>0</v>
      </c>
      <c r="G40" s="37">
        <v>0</v>
      </c>
      <c r="H40" s="37">
        <v>0</v>
      </c>
      <c r="I40" s="37">
        <v>0</v>
      </c>
      <c r="J40" s="38">
        <v>0</v>
      </c>
      <c r="K40" s="22"/>
      <c r="L40" s="22"/>
      <c r="M40" s="22"/>
      <c r="N40" s="22"/>
      <c r="O40" s="22"/>
      <c r="P40" s="22"/>
    </row>
    <row r="41" spans="1:16" ht="39" customHeight="1">
      <c r="A41" s="22"/>
      <c r="B41" s="35"/>
      <c r="C41" s="1242"/>
      <c r="D41" s="1243"/>
      <c r="E41" s="1244"/>
      <c r="F41" s="36"/>
      <c r="G41" s="37"/>
      <c r="H41" s="37"/>
      <c r="I41" s="37"/>
      <c r="J41" s="38"/>
      <c r="K41" s="22"/>
      <c r="L41" s="22"/>
      <c r="M41" s="22"/>
      <c r="N41" s="22"/>
      <c r="O41" s="22"/>
      <c r="P41" s="22"/>
    </row>
    <row r="42" spans="1:16" ht="39" customHeight="1">
      <c r="A42" s="22"/>
      <c r="B42" s="39"/>
      <c r="C42" s="1242" t="s">
        <v>566</v>
      </c>
      <c r="D42" s="1243"/>
      <c r="E42" s="1244"/>
      <c r="F42" s="36" t="s">
        <v>512</v>
      </c>
      <c r="G42" s="37" t="s">
        <v>512</v>
      </c>
      <c r="H42" s="37" t="s">
        <v>512</v>
      </c>
      <c r="I42" s="37" t="s">
        <v>512</v>
      </c>
      <c r="J42" s="38" t="s">
        <v>512</v>
      </c>
      <c r="K42" s="22"/>
      <c r="L42" s="22"/>
      <c r="M42" s="22"/>
      <c r="N42" s="22"/>
      <c r="O42" s="22"/>
      <c r="P42" s="22"/>
    </row>
    <row r="43" spans="1:16" ht="39" customHeight="1" thickBot="1">
      <c r="A43" s="22"/>
      <c r="B43" s="40"/>
      <c r="C43" s="1245" t="s">
        <v>567</v>
      </c>
      <c r="D43" s="1246"/>
      <c r="E43" s="1247"/>
      <c r="F43" s="41">
        <v>0.13</v>
      </c>
      <c r="G43" s="42" t="s">
        <v>512</v>
      </c>
      <c r="H43" s="42" t="s">
        <v>512</v>
      </c>
      <c r="I43" s="42" t="s">
        <v>512</v>
      </c>
      <c r="J43" s="43" t="s">
        <v>512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iGSHBjvgpM2vbB+FVAseJQMeGrVJCIfW7S8ufFt6ya/u953UsNXvowH6EeixRnnt2qs4D46lLJHTb4TXvpXs8w==" saltValue="LKkTCK1VOqG28HSoxMC0p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c r="A45" s="48"/>
      <c r="B45" s="1268" t="s">
        <v>11</v>
      </c>
      <c r="C45" s="1269"/>
      <c r="D45" s="58"/>
      <c r="E45" s="1274" t="s">
        <v>12</v>
      </c>
      <c r="F45" s="1274"/>
      <c r="G45" s="1274"/>
      <c r="H45" s="1274"/>
      <c r="I45" s="1274"/>
      <c r="J45" s="1275"/>
      <c r="K45" s="59">
        <v>1135</v>
      </c>
      <c r="L45" s="60">
        <v>1105</v>
      </c>
      <c r="M45" s="60">
        <v>1092</v>
      </c>
      <c r="N45" s="60">
        <v>1149</v>
      </c>
      <c r="O45" s="61">
        <v>1218</v>
      </c>
      <c r="P45" s="48"/>
      <c r="Q45" s="48"/>
      <c r="R45" s="48"/>
      <c r="S45" s="48"/>
      <c r="T45" s="48"/>
      <c r="U45" s="48"/>
    </row>
    <row r="46" spans="1:21" ht="30.75" customHeight="1">
      <c r="A46" s="48"/>
      <c r="B46" s="1270"/>
      <c r="C46" s="1271"/>
      <c r="D46" s="62"/>
      <c r="E46" s="1252" t="s">
        <v>13</v>
      </c>
      <c r="F46" s="1252"/>
      <c r="G46" s="1252"/>
      <c r="H46" s="1252"/>
      <c r="I46" s="1252"/>
      <c r="J46" s="1253"/>
      <c r="K46" s="63" t="s">
        <v>512</v>
      </c>
      <c r="L46" s="64" t="s">
        <v>512</v>
      </c>
      <c r="M46" s="64" t="s">
        <v>512</v>
      </c>
      <c r="N46" s="64" t="s">
        <v>512</v>
      </c>
      <c r="O46" s="65" t="s">
        <v>512</v>
      </c>
      <c r="P46" s="48"/>
      <c r="Q46" s="48"/>
      <c r="R46" s="48"/>
      <c r="S46" s="48"/>
      <c r="T46" s="48"/>
      <c r="U46" s="48"/>
    </row>
    <row r="47" spans="1:21" ht="30.75" customHeight="1">
      <c r="A47" s="48"/>
      <c r="B47" s="1270"/>
      <c r="C47" s="1271"/>
      <c r="D47" s="62"/>
      <c r="E47" s="1252" t="s">
        <v>14</v>
      </c>
      <c r="F47" s="1252"/>
      <c r="G47" s="1252"/>
      <c r="H47" s="1252"/>
      <c r="I47" s="1252"/>
      <c r="J47" s="1253"/>
      <c r="K47" s="63" t="s">
        <v>512</v>
      </c>
      <c r="L47" s="64" t="s">
        <v>512</v>
      </c>
      <c r="M47" s="64" t="s">
        <v>512</v>
      </c>
      <c r="N47" s="64" t="s">
        <v>512</v>
      </c>
      <c r="O47" s="65" t="s">
        <v>512</v>
      </c>
      <c r="P47" s="48"/>
      <c r="Q47" s="48"/>
      <c r="R47" s="48"/>
      <c r="S47" s="48"/>
      <c r="T47" s="48"/>
      <c r="U47" s="48"/>
    </row>
    <row r="48" spans="1:21" ht="30.75" customHeight="1">
      <c r="A48" s="48"/>
      <c r="B48" s="1270"/>
      <c r="C48" s="1271"/>
      <c r="D48" s="62"/>
      <c r="E48" s="1252" t="s">
        <v>15</v>
      </c>
      <c r="F48" s="1252"/>
      <c r="G48" s="1252"/>
      <c r="H48" s="1252"/>
      <c r="I48" s="1252"/>
      <c r="J48" s="1253"/>
      <c r="K48" s="63">
        <v>22</v>
      </c>
      <c r="L48" s="64">
        <v>10</v>
      </c>
      <c r="M48" s="64">
        <v>10</v>
      </c>
      <c r="N48" s="64">
        <v>9</v>
      </c>
      <c r="O48" s="65">
        <v>8</v>
      </c>
      <c r="P48" s="48"/>
      <c r="Q48" s="48"/>
      <c r="R48" s="48"/>
      <c r="S48" s="48"/>
      <c r="T48" s="48"/>
      <c r="U48" s="48"/>
    </row>
    <row r="49" spans="1:21" ht="30.75" customHeight="1">
      <c r="A49" s="48"/>
      <c r="B49" s="1270"/>
      <c r="C49" s="1271"/>
      <c r="D49" s="62"/>
      <c r="E49" s="1252" t="s">
        <v>16</v>
      </c>
      <c r="F49" s="1252"/>
      <c r="G49" s="1252"/>
      <c r="H49" s="1252"/>
      <c r="I49" s="1252"/>
      <c r="J49" s="1253"/>
      <c r="K49" s="63">
        <v>225</v>
      </c>
      <c r="L49" s="64">
        <v>216</v>
      </c>
      <c r="M49" s="64">
        <v>215</v>
      </c>
      <c r="N49" s="64">
        <v>214</v>
      </c>
      <c r="O49" s="65">
        <v>213</v>
      </c>
      <c r="P49" s="48"/>
      <c r="Q49" s="48"/>
      <c r="R49" s="48"/>
      <c r="S49" s="48"/>
      <c r="T49" s="48"/>
      <c r="U49" s="48"/>
    </row>
    <row r="50" spans="1:21" ht="30.75" customHeight="1">
      <c r="A50" s="48"/>
      <c r="B50" s="1270"/>
      <c r="C50" s="1271"/>
      <c r="D50" s="62"/>
      <c r="E50" s="1252" t="s">
        <v>17</v>
      </c>
      <c r="F50" s="1252"/>
      <c r="G50" s="1252"/>
      <c r="H50" s="1252"/>
      <c r="I50" s="1252"/>
      <c r="J50" s="1253"/>
      <c r="K50" s="63">
        <v>11</v>
      </c>
      <c r="L50" s="64">
        <v>11</v>
      </c>
      <c r="M50" s="64">
        <v>11</v>
      </c>
      <c r="N50" s="64">
        <v>11</v>
      </c>
      <c r="O50" s="65">
        <v>11</v>
      </c>
      <c r="P50" s="48"/>
      <c r="Q50" s="48"/>
      <c r="R50" s="48"/>
      <c r="S50" s="48"/>
      <c r="T50" s="48"/>
      <c r="U50" s="48"/>
    </row>
    <row r="51" spans="1:21" ht="30.75" customHeight="1">
      <c r="A51" s="48"/>
      <c r="B51" s="1272"/>
      <c r="C51" s="1273"/>
      <c r="D51" s="66"/>
      <c r="E51" s="1252" t="s">
        <v>18</v>
      </c>
      <c r="F51" s="1252"/>
      <c r="G51" s="1252"/>
      <c r="H51" s="1252"/>
      <c r="I51" s="1252"/>
      <c r="J51" s="1253"/>
      <c r="K51" s="63">
        <v>1</v>
      </c>
      <c r="L51" s="64">
        <v>0</v>
      </c>
      <c r="M51" s="64">
        <v>0</v>
      </c>
      <c r="N51" s="64">
        <v>0</v>
      </c>
      <c r="O51" s="65">
        <v>0</v>
      </c>
      <c r="P51" s="48"/>
      <c r="Q51" s="48"/>
      <c r="R51" s="48"/>
      <c r="S51" s="48"/>
      <c r="T51" s="48"/>
      <c r="U51" s="48"/>
    </row>
    <row r="52" spans="1:21" ht="30.75" customHeight="1">
      <c r="A52" s="48"/>
      <c r="B52" s="1250" t="s">
        <v>19</v>
      </c>
      <c r="C52" s="1251"/>
      <c r="D52" s="66"/>
      <c r="E52" s="1252" t="s">
        <v>20</v>
      </c>
      <c r="F52" s="1252"/>
      <c r="G52" s="1252"/>
      <c r="H52" s="1252"/>
      <c r="I52" s="1252"/>
      <c r="J52" s="1253"/>
      <c r="K52" s="63">
        <v>926</v>
      </c>
      <c r="L52" s="64">
        <v>895</v>
      </c>
      <c r="M52" s="64">
        <v>884</v>
      </c>
      <c r="N52" s="64">
        <v>891</v>
      </c>
      <c r="O52" s="65">
        <v>939</v>
      </c>
      <c r="P52" s="48"/>
      <c r="Q52" s="48"/>
      <c r="R52" s="48"/>
      <c r="S52" s="48"/>
      <c r="T52" s="48"/>
      <c r="U52" s="48"/>
    </row>
    <row r="53" spans="1:21" ht="30.75" customHeight="1" thickBot="1">
      <c r="A53" s="48"/>
      <c r="B53" s="1254" t="s">
        <v>21</v>
      </c>
      <c r="C53" s="1255"/>
      <c r="D53" s="67"/>
      <c r="E53" s="1256" t="s">
        <v>22</v>
      </c>
      <c r="F53" s="1256"/>
      <c r="G53" s="1256"/>
      <c r="H53" s="1256"/>
      <c r="I53" s="1256"/>
      <c r="J53" s="1257"/>
      <c r="K53" s="68">
        <v>468</v>
      </c>
      <c r="L53" s="69">
        <v>447</v>
      </c>
      <c r="M53" s="69">
        <v>444</v>
      </c>
      <c r="N53" s="69">
        <v>492</v>
      </c>
      <c r="O53" s="70">
        <v>511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c r="B57" s="1258" t="s">
        <v>25</v>
      </c>
      <c r="C57" s="1259"/>
      <c r="D57" s="1262" t="s">
        <v>26</v>
      </c>
      <c r="E57" s="1263"/>
      <c r="F57" s="1263"/>
      <c r="G57" s="1263"/>
      <c r="H57" s="1263"/>
      <c r="I57" s="1263"/>
      <c r="J57" s="1264"/>
      <c r="K57" s="83" t="s">
        <v>596</v>
      </c>
      <c r="L57" s="84" t="s">
        <v>596</v>
      </c>
      <c r="M57" s="84" t="s">
        <v>596</v>
      </c>
      <c r="N57" s="84" t="s">
        <v>596</v>
      </c>
      <c r="O57" s="85" t="s">
        <v>597</v>
      </c>
    </row>
    <row r="58" spans="1:21" ht="31.5" customHeight="1" thickBot="1">
      <c r="B58" s="1260"/>
      <c r="C58" s="1261"/>
      <c r="D58" s="1265" t="s">
        <v>27</v>
      </c>
      <c r="E58" s="1266"/>
      <c r="F58" s="1266"/>
      <c r="G58" s="1266"/>
      <c r="H58" s="1266"/>
      <c r="I58" s="1266"/>
      <c r="J58" s="1267"/>
      <c r="K58" s="86" t="s">
        <v>596</v>
      </c>
      <c r="L58" s="87" t="s">
        <v>596</v>
      </c>
      <c r="M58" s="87" t="s">
        <v>596</v>
      </c>
      <c r="N58" s="87" t="s">
        <v>596</v>
      </c>
      <c r="O58" s="88" t="s">
        <v>596</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FGiS0mSRGlprKGVFjmHEQQoP9+MNITWfStuaM1Mone4y+ho7pX4ZUfUiIG1zrm3hpdcFGiLYPYtjXqBzvUvSQ==" saltValue="zl8W9i2AcwYSfpIqBBw2b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553</v>
      </c>
      <c r="J40" s="100" t="s">
        <v>554</v>
      </c>
      <c r="K40" s="100" t="s">
        <v>555</v>
      </c>
      <c r="L40" s="100" t="s">
        <v>556</v>
      </c>
      <c r="M40" s="101" t="s">
        <v>557</v>
      </c>
    </row>
    <row r="41" spans="2:13" ht="27.75" customHeight="1">
      <c r="B41" s="1288" t="s">
        <v>30</v>
      </c>
      <c r="C41" s="1289"/>
      <c r="D41" s="102"/>
      <c r="E41" s="1290" t="s">
        <v>31</v>
      </c>
      <c r="F41" s="1290"/>
      <c r="G41" s="1290"/>
      <c r="H41" s="1291"/>
      <c r="I41" s="103">
        <v>10792</v>
      </c>
      <c r="J41" s="104">
        <v>10480</v>
      </c>
      <c r="K41" s="104">
        <v>10133</v>
      </c>
      <c r="L41" s="104">
        <v>10583</v>
      </c>
      <c r="M41" s="105">
        <v>10173</v>
      </c>
    </row>
    <row r="42" spans="2:13" ht="27.75" customHeight="1">
      <c r="B42" s="1278"/>
      <c r="C42" s="1279"/>
      <c r="D42" s="106"/>
      <c r="E42" s="1282" t="s">
        <v>32</v>
      </c>
      <c r="F42" s="1282"/>
      <c r="G42" s="1282"/>
      <c r="H42" s="1283"/>
      <c r="I42" s="107">
        <v>86</v>
      </c>
      <c r="J42" s="108">
        <v>76</v>
      </c>
      <c r="K42" s="108">
        <v>65</v>
      </c>
      <c r="L42" s="108">
        <v>54</v>
      </c>
      <c r="M42" s="109">
        <v>43</v>
      </c>
    </row>
    <row r="43" spans="2:13" ht="27.75" customHeight="1">
      <c r="B43" s="1278"/>
      <c r="C43" s="1279"/>
      <c r="D43" s="106"/>
      <c r="E43" s="1282" t="s">
        <v>33</v>
      </c>
      <c r="F43" s="1282"/>
      <c r="G43" s="1282"/>
      <c r="H43" s="1283"/>
      <c r="I43" s="107">
        <v>294</v>
      </c>
      <c r="J43" s="108">
        <v>351</v>
      </c>
      <c r="K43" s="108">
        <v>417</v>
      </c>
      <c r="L43" s="108">
        <v>560</v>
      </c>
      <c r="M43" s="109">
        <v>91</v>
      </c>
    </row>
    <row r="44" spans="2:13" ht="27.75" customHeight="1">
      <c r="B44" s="1278"/>
      <c r="C44" s="1279"/>
      <c r="D44" s="106"/>
      <c r="E44" s="1282" t="s">
        <v>34</v>
      </c>
      <c r="F44" s="1282"/>
      <c r="G44" s="1282"/>
      <c r="H44" s="1283"/>
      <c r="I44" s="107">
        <v>2071</v>
      </c>
      <c r="J44" s="108">
        <v>1844</v>
      </c>
      <c r="K44" s="108">
        <v>1674</v>
      </c>
      <c r="L44" s="108">
        <v>1486</v>
      </c>
      <c r="M44" s="109">
        <v>1298</v>
      </c>
    </row>
    <row r="45" spans="2:13" ht="27.75" customHeight="1">
      <c r="B45" s="1278"/>
      <c r="C45" s="1279"/>
      <c r="D45" s="106"/>
      <c r="E45" s="1282" t="s">
        <v>35</v>
      </c>
      <c r="F45" s="1282"/>
      <c r="G45" s="1282"/>
      <c r="H45" s="1283"/>
      <c r="I45" s="107">
        <v>1606</v>
      </c>
      <c r="J45" s="108">
        <v>1593</v>
      </c>
      <c r="K45" s="108">
        <v>1559</v>
      </c>
      <c r="L45" s="108">
        <v>1475</v>
      </c>
      <c r="M45" s="109">
        <v>1449</v>
      </c>
    </row>
    <row r="46" spans="2:13" ht="27.75" customHeight="1">
      <c r="B46" s="1278"/>
      <c r="C46" s="1279"/>
      <c r="D46" s="110"/>
      <c r="E46" s="1282" t="s">
        <v>36</v>
      </c>
      <c r="F46" s="1282"/>
      <c r="G46" s="1282"/>
      <c r="H46" s="1283"/>
      <c r="I46" s="107">
        <v>5</v>
      </c>
      <c r="J46" s="108">
        <v>4</v>
      </c>
      <c r="K46" s="108">
        <v>3</v>
      </c>
      <c r="L46" s="108">
        <v>2</v>
      </c>
      <c r="M46" s="109">
        <v>2</v>
      </c>
    </row>
    <row r="47" spans="2:13" ht="27.75" customHeight="1">
      <c r="B47" s="1278"/>
      <c r="C47" s="1279"/>
      <c r="D47" s="111"/>
      <c r="E47" s="1292" t="s">
        <v>37</v>
      </c>
      <c r="F47" s="1293"/>
      <c r="G47" s="1293"/>
      <c r="H47" s="1294"/>
      <c r="I47" s="107" t="s">
        <v>512</v>
      </c>
      <c r="J47" s="108" t="s">
        <v>512</v>
      </c>
      <c r="K47" s="108" t="s">
        <v>512</v>
      </c>
      <c r="L47" s="108" t="s">
        <v>512</v>
      </c>
      <c r="M47" s="109" t="s">
        <v>512</v>
      </c>
    </row>
    <row r="48" spans="2:13" ht="27.75" customHeight="1">
      <c r="B48" s="1278"/>
      <c r="C48" s="1279"/>
      <c r="D48" s="106"/>
      <c r="E48" s="1282" t="s">
        <v>38</v>
      </c>
      <c r="F48" s="1282"/>
      <c r="G48" s="1282"/>
      <c r="H48" s="1283"/>
      <c r="I48" s="107" t="s">
        <v>512</v>
      </c>
      <c r="J48" s="108" t="s">
        <v>512</v>
      </c>
      <c r="K48" s="108" t="s">
        <v>512</v>
      </c>
      <c r="L48" s="108" t="s">
        <v>512</v>
      </c>
      <c r="M48" s="109" t="s">
        <v>512</v>
      </c>
    </row>
    <row r="49" spans="2:13" ht="27.75" customHeight="1">
      <c r="B49" s="1280"/>
      <c r="C49" s="1281"/>
      <c r="D49" s="106"/>
      <c r="E49" s="1282" t="s">
        <v>39</v>
      </c>
      <c r="F49" s="1282"/>
      <c r="G49" s="1282"/>
      <c r="H49" s="1283"/>
      <c r="I49" s="107" t="s">
        <v>512</v>
      </c>
      <c r="J49" s="108" t="s">
        <v>512</v>
      </c>
      <c r="K49" s="108" t="s">
        <v>512</v>
      </c>
      <c r="L49" s="108" t="s">
        <v>512</v>
      </c>
      <c r="M49" s="109">
        <v>8</v>
      </c>
    </row>
    <row r="50" spans="2:13" ht="27.75" customHeight="1">
      <c r="B50" s="1276" t="s">
        <v>40</v>
      </c>
      <c r="C50" s="1277"/>
      <c r="D50" s="112"/>
      <c r="E50" s="1282" t="s">
        <v>41</v>
      </c>
      <c r="F50" s="1282"/>
      <c r="G50" s="1282"/>
      <c r="H50" s="1283"/>
      <c r="I50" s="107">
        <v>2720</v>
      </c>
      <c r="J50" s="108">
        <v>2908</v>
      </c>
      <c r="K50" s="108">
        <v>3236</v>
      </c>
      <c r="L50" s="108">
        <v>3220</v>
      </c>
      <c r="M50" s="109">
        <v>3478</v>
      </c>
    </row>
    <row r="51" spans="2:13" ht="27.75" customHeight="1">
      <c r="B51" s="1278"/>
      <c r="C51" s="1279"/>
      <c r="D51" s="106"/>
      <c r="E51" s="1282" t="s">
        <v>42</v>
      </c>
      <c r="F51" s="1282"/>
      <c r="G51" s="1282"/>
      <c r="H51" s="1283"/>
      <c r="I51" s="107">
        <v>535</v>
      </c>
      <c r="J51" s="108">
        <v>451</v>
      </c>
      <c r="K51" s="108">
        <v>393</v>
      </c>
      <c r="L51" s="108">
        <v>386</v>
      </c>
      <c r="M51" s="109">
        <v>397</v>
      </c>
    </row>
    <row r="52" spans="2:13" ht="27.75" customHeight="1">
      <c r="B52" s="1280"/>
      <c r="C52" s="1281"/>
      <c r="D52" s="106"/>
      <c r="E52" s="1282" t="s">
        <v>43</v>
      </c>
      <c r="F52" s="1282"/>
      <c r="G52" s="1282"/>
      <c r="H52" s="1283"/>
      <c r="I52" s="107">
        <v>8430</v>
      </c>
      <c r="J52" s="108">
        <v>8178</v>
      </c>
      <c r="K52" s="108">
        <v>7965</v>
      </c>
      <c r="L52" s="108">
        <v>8302</v>
      </c>
      <c r="M52" s="109">
        <v>8073</v>
      </c>
    </row>
    <row r="53" spans="2:13" ht="27.75" customHeight="1" thickBot="1">
      <c r="B53" s="1284" t="s">
        <v>44</v>
      </c>
      <c r="C53" s="1285"/>
      <c r="D53" s="113"/>
      <c r="E53" s="1286" t="s">
        <v>45</v>
      </c>
      <c r="F53" s="1286"/>
      <c r="G53" s="1286"/>
      <c r="H53" s="1287"/>
      <c r="I53" s="114">
        <v>3169</v>
      </c>
      <c r="J53" s="115">
        <v>2811</v>
      </c>
      <c r="K53" s="115">
        <v>2256</v>
      </c>
      <c r="L53" s="115">
        <v>2251</v>
      </c>
      <c r="M53" s="116">
        <v>1117</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D2jBcmkMynHHbHvcuKtD7V5unxKzTpyQcQK6+BlAclCQRYYqhMHCqdxz+pHFioTTRDmQ9ThpMQgLSsUfnCRFyQ==" saltValue="aFtc61ppVviSmZfsyt4MO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555</v>
      </c>
      <c r="G54" s="125" t="s">
        <v>556</v>
      </c>
      <c r="H54" s="126" t="s">
        <v>557</v>
      </c>
    </row>
    <row r="55" spans="2:8" ht="52.5" customHeight="1">
      <c r="B55" s="127"/>
      <c r="C55" s="1303" t="s">
        <v>48</v>
      </c>
      <c r="D55" s="1303"/>
      <c r="E55" s="1304"/>
      <c r="F55" s="128">
        <v>1781</v>
      </c>
      <c r="G55" s="128">
        <v>1760</v>
      </c>
      <c r="H55" s="129">
        <v>1653</v>
      </c>
    </row>
    <row r="56" spans="2:8" ht="52.5" customHeight="1">
      <c r="B56" s="130"/>
      <c r="C56" s="1305" t="s">
        <v>49</v>
      </c>
      <c r="D56" s="1305"/>
      <c r="E56" s="1306"/>
      <c r="F56" s="131">
        <v>642</v>
      </c>
      <c r="G56" s="131">
        <v>642</v>
      </c>
      <c r="H56" s="132">
        <v>820</v>
      </c>
    </row>
    <row r="57" spans="2:8" ht="53.25" customHeight="1">
      <c r="B57" s="130"/>
      <c r="C57" s="1307" t="s">
        <v>50</v>
      </c>
      <c r="D57" s="1307"/>
      <c r="E57" s="1308"/>
      <c r="F57" s="133">
        <v>681</v>
      </c>
      <c r="G57" s="133">
        <v>647</v>
      </c>
      <c r="H57" s="134">
        <v>752</v>
      </c>
    </row>
    <row r="58" spans="2:8" ht="45.75" customHeight="1">
      <c r="B58" s="135"/>
      <c r="C58" s="1295" t="s">
        <v>590</v>
      </c>
      <c r="D58" s="1296"/>
      <c r="E58" s="1297"/>
      <c r="F58" s="136">
        <v>433</v>
      </c>
      <c r="G58" s="136">
        <v>433</v>
      </c>
      <c r="H58" s="137">
        <v>433</v>
      </c>
    </row>
    <row r="59" spans="2:8" ht="45.75" customHeight="1">
      <c r="B59" s="135"/>
      <c r="C59" s="1295" t="s">
        <v>591</v>
      </c>
      <c r="D59" s="1296"/>
      <c r="E59" s="1297"/>
      <c r="F59" s="136">
        <v>118</v>
      </c>
      <c r="G59" s="136">
        <v>83</v>
      </c>
      <c r="H59" s="137">
        <v>182</v>
      </c>
    </row>
    <row r="60" spans="2:8" ht="45.75" customHeight="1">
      <c r="B60" s="135"/>
      <c r="C60" s="1295" t="s">
        <v>592</v>
      </c>
      <c r="D60" s="1296"/>
      <c r="E60" s="1297"/>
      <c r="F60" s="136">
        <v>59</v>
      </c>
      <c r="G60" s="136">
        <v>59</v>
      </c>
      <c r="H60" s="137">
        <v>59</v>
      </c>
    </row>
    <row r="61" spans="2:8" ht="45.75" customHeight="1">
      <c r="B61" s="135"/>
      <c r="C61" s="1295" t="s">
        <v>593</v>
      </c>
      <c r="D61" s="1296"/>
      <c r="E61" s="1297"/>
      <c r="F61" s="136">
        <v>44</v>
      </c>
      <c r="G61" s="136">
        <v>44</v>
      </c>
      <c r="H61" s="137">
        <v>44</v>
      </c>
    </row>
    <row r="62" spans="2:8" ht="45.75" customHeight="1" thickBot="1">
      <c r="B62" s="138"/>
      <c r="C62" s="1298" t="s">
        <v>594</v>
      </c>
      <c r="D62" s="1299"/>
      <c r="E62" s="1300"/>
      <c r="F62" s="139">
        <v>10</v>
      </c>
      <c r="G62" s="139">
        <v>10</v>
      </c>
      <c r="H62" s="140">
        <v>10</v>
      </c>
    </row>
    <row r="63" spans="2:8" ht="52.5" customHeight="1" thickBot="1">
      <c r="B63" s="141"/>
      <c r="C63" s="1301" t="s">
        <v>51</v>
      </c>
      <c r="D63" s="1301"/>
      <c r="E63" s="1302"/>
      <c r="F63" s="142">
        <v>3104</v>
      </c>
      <c r="G63" s="142">
        <v>3049</v>
      </c>
      <c r="H63" s="143">
        <v>3225</v>
      </c>
    </row>
    <row r="64" spans="2:8" ht="15" customHeight="1"/>
  </sheetData>
  <sheetProtection algorithmName="SHA-512" hashValue="uueQcawie7y8jI4RSvSPsa/ziX5idexYIHcg8yIUSqPHQ8lExLI5qAiUHHDq+pekvRjaHNZaVmryE1tre67urQ==" saltValue="GpFRiXdTO4pSMBl82SjU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599</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599</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600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601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16" t="s">
        <v>612</v>
      </c>
      <c r="AO43" s="1317"/>
      <c r="AP43" s="1317"/>
      <c r="AQ43" s="1317"/>
      <c r="AR43" s="1317"/>
      <c r="AS43" s="1317"/>
      <c r="AT43" s="1317"/>
      <c r="AU43" s="1317"/>
      <c r="AV43" s="1317"/>
      <c r="AW43" s="1317"/>
      <c r="AX43" s="1317"/>
      <c r="AY43" s="1317"/>
      <c r="AZ43" s="1317"/>
      <c r="BA43" s="1317"/>
      <c r="BB43" s="1317"/>
      <c r="BC43" s="1317"/>
      <c r="BD43" s="1317"/>
      <c r="BE43" s="1317"/>
      <c r="BF43" s="1317"/>
      <c r="BG43" s="1317"/>
      <c r="BH43" s="1317"/>
      <c r="BI43" s="1317"/>
      <c r="BJ43" s="1317"/>
      <c r="BK43" s="1317"/>
      <c r="BL43" s="1317"/>
      <c r="BM43" s="1317"/>
      <c r="BN43" s="1317"/>
      <c r="BO43" s="1317"/>
      <c r="BP43" s="1317"/>
      <c r="BQ43" s="1317"/>
      <c r="BR43" s="1317"/>
      <c r="BS43" s="1317"/>
      <c r="BT43" s="1317"/>
      <c r="BU43" s="1317"/>
      <c r="BV43" s="1317"/>
      <c r="BW43" s="1317"/>
      <c r="BX43" s="1317"/>
      <c r="BY43" s="1317"/>
      <c r="BZ43" s="1317"/>
      <c r="CA43" s="1317"/>
      <c r="CB43" s="1317"/>
      <c r="CC43" s="1317"/>
      <c r="CD43" s="1317"/>
      <c r="CE43" s="1317"/>
      <c r="CF43" s="1317"/>
      <c r="CG43" s="1317"/>
      <c r="CH43" s="1317"/>
      <c r="CI43" s="1317"/>
      <c r="CJ43" s="1317"/>
      <c r="CK43" s="1317"/>
      <c r="CL43" s="1317"/>
      <c r="CM43" s="1317"/>
      <c r="CN43" s="1317"/>
      <c r="CO43" s="1317"/>
      <c r="CP43" s="1317"/>
      <c r="CQ43" s="1317"/>
      <c r="CR43" s="1317"/>
      <c r="CS43" s="1317"/>
      <c r="CT43" s="1317"/>
      <c r="CU43" s="1317"/>
      <c r="CV43" s="1317"/>
      <c r="CW43" s="1317"/>
      <c r="CX43" s="1317"/>
      <c r="CY43" s="1317"/>
      <c r="CZ43" s="1317"/>
      <c r="DA43" s="1317"/>
      <c r="DB43" s="1317"/>
      <c r="DC43" s="1318"/>
    </row>
    <row r="44" spans="2:109">
      <c r="B44" s="395"/>
      <c r="AN44" s="1319"/>
      <c r="AO44" s="1320"/>
      <c r="AP44" s="1320"/>
      <c r="AQ44" s="1320"/>
      <c r="AR44" s="1320"/>
      <c r="AS44" s="1320"/>
      <c r="AT44" s="1320"/>
      <c r="AU44" s="1320"/>
      <c r="AV44" s="1320"/>
      <c r="AW44" s="1320"/>
      <c r="AX44" s="1320"/>
      <c r="AY44" s="1320"/>
      <c r="AZ44" s="1320"/>
      <c r="BA44" s="1320"/>
      <c r="BB44" s="1320"/>
      <c r="BC44" s="1320"/>
      <c r="BD44" s="1320"/>
      <c r="BE44" s="1320"/>
      <c r="BF44" s="1320"/>
      <c r="BG44" s="1320"/>
      <c r="BH44" s="1320"/>
      <c r="BI44" s="1320"/>
      <c r="BJ44" s="1320"/>
      <c r="BK44" s="1320"/>
      <c r="BL44" s="1320"/>
      <c r="BM44" s="1320"/>
      <c r="BN44" s="1320"/>
      <c r="BO44" s="1320"/>
      <c r="BP44" s="1320"/>
      <c r="BQ44" s="1320"/>
      <c r="BR44" s="1320"/>
      <c r="BS44" s="1320"/>
      <c r="BT44" s="1320"/>
      <c r="BU44" s="1320"/>
      <c r="BV44" s="1320"/>
      <c r="BW44" s="1320"/>
      <c r="BX44" s="1320"/>
      <c r="BY44" s="1320"/>
      <c r="BZ44" s="1320"/>
      <c r="CA44" s="1320"/>
      <c r="CB44" s="1320"/>
      <c r="CC44" s="1320"/>
      <c r="CD44" s="1320"/>
      <c r="CE44" s="1320"/>
      <c r="CF44" s="1320"/>
      <c r="CG44" s="1320"/>
      <c r="CH44" s="1320"/>
      <c r="CI44" s="1320"/>
      <c r="CJ44" s="1320"/>
      <c r="CK44" s="1320"/>
      <c r="CL44" s="1320"/>
      <c r="CM44" s="1320"/>
      <c r="CN44" s="1320"/>
      <c r="CO44" s="1320"/>
      <c r="CP44" s="1320"/>
      <c r="CQ44" s="1320"/>
      <c r="CR44" s="1320"/>
      <c r="CS44" s="1320"/>
      <c r="CT44" s="1320"/>
      <c r="CU44" s="1320"/>
      <c r="CV44" s="1320"/>
      <c r="CW44" s="1320"/>
      <c r="CX44" s="1320"/>
      <c r="CY44" s="1320"/>
      <c r="CZ44" s="1320"/>
      <c r="DA44" s="1320"/>
      <c r="DB44" s="1320"/>
      <c r="DC44" s="1321"/>
    </row>
    <row r="45" spans="2:109">
      <c r="B45" s="395"/>
      <c r="AN45" s="1319"/>
      <c r="AO45" s="1320"/>
      <c r="AP45" s="1320"/>
      <c r="AQ45" s="1320"/>
      <c r="AR45" s="1320"/>
      <c r="AS45" s="1320"/>
      <c r="AT45" s="1320"/>
      <c r="AU45" s="1320"/>
      <c r="AV45" s="1320"/>
      <c r="AW45" s="1320"/>
      <c r="AX45" s="1320"/>
      <c r="AY45" s="1320"/>
      <c r="AZ45" s="1320"/>
      <c r="BA45" s="1320"/>
      <c r="BB45" s="1320"/>
      <c r="BC45" s="1320"/>
      <c r="BD45" s="1320"/>
      <c r="BE45" s="1320"/>
      <c r="BF45" s="1320"/>
      <c r="BG45" s="1320"/>
      <c r="BH45" s="1320"/>
      <c r="BI45" s="1320"/>
      <c r="BJ45" s="1320"/>
      <c r="BK45" s="1320"/>
      <c r="BL45" s="1320"/>
      <c r="BM45" s="1320"/>
      <c r="BN45" s="1320"/>
      <c r="BO45" s="1320"/>
      <c r="BP45" s="1320"/>
      <c r="BQ45" s="1320"/>
      <c r="BR45" s="1320"/>
      <c r="BS45" s="1320"/>
      <c r="BT45" s="1320"/>
      <c r="BU45" s="1320"/>
      <c r="BV45" s="1320"/>
      <c r="BW45" s="1320"/>
      <c r="BX45" s="1320"/>
      <c r="BY45" s="1320"/>
      <c r="BZ45" s="1320"/>
      <c r="CA45" s="1320"/>
      <c r="CB45" s="1320"/>
      <c r="CC45" s="1320"/>
      <c r="CD45" s="1320"/>
      <c r="CE45" s="1320"/>
      <c r="CF45" s="1320"/>
      <c r="CG45" s="1320"/>
      <c r="CH45" s="1320"/>
      <c r="CI45" s="1320"/>
      <c r="CJ45" s="1320"/>
      <c r="CK45" s="1320"/>
      <c r="CL45" s="1320"/>
      <c r="CM45" s="1320"/>
      <c r="CN45" s="1320"/>
      <c r="CO45" s="1320"/>
      <c r="CP45" s="1320"/>
      <c r="CQ45" s="1320"/>
      <c r="CR45" s="1320"/>
      <c r="CS45" s="1320"/>
      <c r="CT45" s="1320"/>
      <c r="CU45" s="1320"/>
      <c r="CV45" s="1320"/>
      <c r="CW45" s="1320"/>
      <c r="CX45" s="1320"/>
      <c r="CY45" s="1320"/>
      <c r="CZ45" s="1320"/>
      <c r="DA45" s="1320"/>
      <c r="DB45" s="1320"/>
      <c r="DC45" s="1321"/>
    </row>
    <row r="46" spans="2:109">
      <c r="B46" s="395"/>
      <c r="AN46" s="1319"/>
      <c r="AO46" s="1320"/>
      <c r="AP46" s="1320"/>
      <c r="AQ46" s="1320"/>
      <c r="AR46" s="1320"/>
      <c r="AS46" s="1320"/>
      <c r="AT46" s="1320"/>
      <c r="AU46" s="1320"/>
      <c r="AV46" s="1320"/>
      <c r="AW46" s="1320"/>
      <c r="AX46" s="1320"/>
      <c r="AY46" s="1320"/>
      <c r="AZ46" s="1320"/>
      <c r="BA46" s="1320"/>
      <c r="BB46" s="1320"/>
      <c r="BC46" s="1320"/>
      <c r="BD46" s="1320"/>
      <c r="BE46" s="1320"/>
      <c r="BF46" s="1320"/>
      <c r="BG46" s="1320"/>
      <c r="BH46" s="1320"/>
      <c r="BI46" s="1320"/>
      <c r="BJ46" s="1320"/>
      <c r="BK46" s="1320"/>
      <c r="BL46" s="1320"/>
      <c r="BM46" s="1320"/>
      <c r="BN46" s="1320"/>
      <c r="BO46" s="1320"/>
      <c r="BP46" s="1320"/>
      <c r="BQ46" s="1320"/>
      <c r="BR46" s="1320"/>
      <c r="BS46" s="1320"/>
      <c r="BT46" s="1320"/>
      <c r="BU46" s="1320"/>
      <c r="BV46" s="1320"/>
      <c r="BW46" s="1320"/>
      <c r="BX46" s="1320"/>
      <c r="BY46" s="1320"/>
      <c r="BZ46" s="1320"/>
      <c r="CA46" s="1320"/>
      <c r="CB46" s="1320"/>
      <c r="CC46" s="1320"/>
      <c r="CD46" s="1320"/>
      <c r="CE46" s="1320"/>
      <c r="CF46" s="1320"/>
      <c r="CG46" s="1320"/>
      <c r="CH46" s="1320"/>
      <c r="CI46" s="1320"/>
      <c r="CJ46" s="1320"/>
      <c r="CK46" s="1320"/>
      <c r="CL46" s="1320"/>
      <c r="CM46" s="1320"/>
      <c r="CN46" s="1320"/>
      <c r="CO46" s="1320"/>
      <c r="CP46" s="1320"/>
      <c r="CQ46" s="1320"/>
      <c r="CR46" s="1320"/>
      <c r="CS46" s="1320"/>
      <c r="CT46" s="1320"/>
      <c r="CU46" s="1320"/>
      <c r="CV46" s="1320"/>
      <c r="CW46" s="1320"/>
      <c r="CX46" s="1320"/>
      <c r="CY46" s="1320"/>
      <c r="CZ46" s="1320"/>
      <c r="DA46" s="1320"/>
      <c r="DB46" s="1320"/>
      <c r="DC46" s="1321"/>
    </row>
    <row r="47" spans="2:109">
      <c r="B47" s="395"/>
      <c r="AN47" s="1322"/>
      <c r="AO47" s="1323"/>
      <c r="AP47" s="1323"/>
      <c r="AQ47" s="1323"/>
      <c r="AR47" s="1323"/>
      <c r="AS47" s="1323"/>
      <c r="AT47" s="1323"/>
      <c r="AU47" s="1323"/>
      <c r="AV47" s="1323"/>
      <c r="AW47" s="1323"/>
      <c r="AX47" s="1323"/>
      <c r="AY47" s="1323"/>
      <c r="AZ47" s="1323"/>
      <c r="BA47" s="1323"/>
      <c r="BB47" s="1323"/>
      <c r="BC47" s="1323"/>
      <c r="BD47" s="1323"/>
      <c r="BE47" s="1323"/>
      <c r="BF47" s="1323"/>
      <c r="BG47" s="1323"/>
      <c r="BH47" s="1323"/>
      <c r="BI47" s="1323"/>
      <c r="BJ47" s="1323"/>
      <c r="BK47" s="1323"/>
      <c r="BL47" s="1323"/>
      <c r="BM47" s="1323"/>
      <c r="BN47" s="1323"/>
      <c r="BO47" s="1323"/>
      <c r="BP47" s="1323"/>
      <c r="BQ47" s="1323"/>
      <c r="BR47" s="1323"/>
      <c r="BS47" s="1323"/>
      <c r="BT47" s="1323"/>
      <c r="BU47" s="1323"/>
      <c r="BV47" s="1323"/>
      <c r="BW47" s="1323"/>
      <c r="BX47" s="1323"/>
      <c r="BY47" s="1323"/>
      <c r="BZ47" s="1323"/>
      <c r="CA47" s="1323"/>
      <c r="CB47" s="1323"/>
      <c r="CC47" s="1323"/>
      <c r="CD47" s="1323"/>
      <c r="CE47" s="1323"/>
      <c r="CF47" s="1323"/>
      <c r="CG47" s="1323"/>
      <c r="CH47" s="1323"/>
      <c r="CI47" s="1323"/>
      <c r="CJ47" s="1323"/>
      <c r="CK47" s="1323"/>
      <c r="CL47" s="1323"/>
      <c r="CM47" s="1323"/>
      <c r="CN47" s="1323"/>
      <c r="CO47" s="1323"/>
      <c r="CP47" s="1323"/>
      <c r="CQ47" s="1323"/>
      <c r="CR47" s="1323"/>
      <c r="CS47" s="1323"/>
      <c r="CT47" s="1323"/>
      <c r="CU47" s="1323"/>
      <c r="CV47" s="1323"/>
      <c r="CW47" s="1323"/>
      <c r="CX47" s="1323"/>
      <c r="CY47" s="1323"/>
      <c r="CZ47" s="1323"/>
      <c r="DA47" s="1323"/>
      <c r="DB47" s="1323"/>
      <c r="DC47" s="1324"/>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602</v>
      </c>
    </row>
    <row r="50" spans="1:109">
      <c r="B50" s="395"/>
      <c r="G50" s="1309"/>
      <c r="H50" s="1309"/>
      <c r="I50" s="1309"/>
      <c r="J50" s="1309"/>
      <c r="K50" s="405"/>
      <c r="L50" s="405"/>
      <c r="M50" s="406"/>
      <c r="N50" s="406"/>
      <c r="AN50" s="1310"/>
      <c r="AO50" s="1311"/>
      <c r="AP50" s="1311"/>
      <c r="AQ50" s="1311"/>
      <c r="AR50" s="1311"/>
      <c r="AS50" s="1311"/>
      <c r="AT50" s="1311"/>
      <c r="AU50" s="1311"/>
      <c r="AV50" s="1311"/>
      <c r="AW50" s="1311"/>
      <c r="AX50" s="1311"/>
      <c r="AY50" s="1311"/>
      <c r="AZ50" s="1311"/>
      <c r="BA50" s="1311"/>
      <c r="BB50" s="1311"/>
      <c r="BC50" s="1311"/>
      <c r="BD50" s="1311"/>
      <c r="BE50" s="1311"/>
      <c r="BF50" s="1311"/>
      <c r="BG50" s="1311"/>
      <c r="BH50" s="1311"/>
      <c r="BI50" s="1311"/>
      <c r="BJ50" s="1311"/>
      <c r="BK50" s="1311"/>
      <c r="BL50" s="1311"/>
      <c r="BM50" s="1311"/>
      <c r="BN50" s="1311"/>
      <c r="BO50" s="1312"/>
      <c r="BP50" s="1313" t="s">
        <v>553</v>
      </c>
      <c r="BQ50" s="1313"/>
      <c r="BR50" s="1313"/>
      <c r="BS50" s="1313"/>
      <c r="BT50" s="1313"/>
      <c r="BU50" s="1313"/>
      <c r="BV50" s="1313"/>
      <c r="BW50" s="1313"/>
      <c r="BX50" s="1313" t="s">
        <v>554</v>
      </c>
      <c r="BY50" s="1313"/>
      <c r="BZ50" s="1313"/>
      <c r="CA50" s="1313"/>
      <c r="CB50" s="1313"/>
      <c r="CC50" s="1313"/>
      <c r="CD50" s="1313"/>
      <c r="CE50" s="1313"/>
      <c r="CF50" s="1313" t="s">
        <v>555</v>
      </c>
      <c r="CG50" s="1313"/>
      <c r="CH50" s="1313"/>
      <c r="CI50" s="1313"/>
      <c r="CJ50" s="1313"/>
      <c r="CK50" s="1313"/>
      <c r="CL50" s="1313"/>
      <c r="CM50" s="1313"/>
      <c r="CN50" s="1313" t="s">
        <v>556</v>
      </c>
      <c r="CO50" s="1313"/>
      <c r="CP50" s="1313"/>
      <c r="CQ50" s="1313"/>
      <c r="CR50" s="1313"/>
      <c r="CS50" s="1313"/>
      <c r="CT50" s="1313"/>
      <c r="CU50" s="1313"/>
      <c r="CV50" s="1313" t="s">
        <v>557</v>
      </c>
      <c r="CW50" s="1313"/>
      <c r="CX50" s="1313"/>
      <c r="CY50" s="1313"/>
      <c r="CZ50" s="1313"/>
      <c r="DA50" s="1313"/>
      <c r="DB50" s="1313"/>
      <c r="DC50" s="1313"/>
    </row>
    <row r="51" spans="1:109" ht="13.5" customHeight="1">
      <c r="B51" s="395"/>
      <c r="G51" s="1326"/>
      <c r="H51" s="1326"/>
      <c r="I51" s="1327"/>
      <c r="J51" s="1327"/>
      <c r="K51" s="1325"/>
      <c r="L51" s="1325"/>
      <c r="M51" s="1325"/>
      <c r="N51" s="1325"/>
      <c r="AM51" s="404"/>
      <c r="AN51" s="1315" t="s">
        <v>603</v>
      </c>
      <c r="AO51" s="1315"/>
      <c r="AP51" s="1315"/>
      <c r="AQ51" s="1315"/>
      <c r="AR51" s="1315"/>
      <c r="AS51" s="1315"/>
      <c r="AT51" s="1315"/>
      <c r="AU51" s="1315"/>
      <c r="AV51" s="1315"/>
      <c r="AW51" s="1315"/>
      <c r="AX51" s="1315"/>
      <c r="AY51" s="1315"/>
      <c r="AZ51" s="1315"/>
      <c r="BA51" s="1315"/>
      <c r="BB51" s="1315" t="s">
        <v>604</v>
      </c>
      <c r="BC51" s="1315"/>
      <c r="BD51" s="1315"/>
      <c r="BE51" s="1315"/>
      <c r="BF51" s="1315"/>
      <c r="BG51" s="1315"/>
      <c r="BH51" s="1315"/>
      <c r="BI51" s="1315"/>
      <c r="BJ51" s="1315"/>
      <c r="BK51" s="1315"/>
      <c r="BL51" s="1315"/>
      <c r="BM51" s="1315"/>
      <c r="BN51" s="1315"/>
      <c r="BO51" s="1315"/>
      <c r="BP51" s="1314">
        <v>64.8</v>
      </c>
      <c r="BQ51" s="1314"/>
      <c r="BR51" s="1314"/>
      <c r="BS51" s="1314"/>
      <c r="BT51" s="1314"/>
      <c r="BU51" s="1314"/>
      <c r="BV51" s="1314"/>
      <c r="BW51" s="1314"/>
      <c r="BX51" s="1314">
        <v>58</v>
      </c>
      <c r="BY51" s="1314"/>
      <c r="BZ51" s="1314"/>
      <c r="CA51" s="1314"/>
      <c r="CB51" s="1314"/>
      <c r="CC51" s="1314"/>
      <c r="CD51" s="1314"/>
      <c r="CE51" s="1314"/>
      <c r="CF51" s="1314">
        <v>45.6</v>
      </c>
      <c r="CG51" s="1314"/>
      <c r="CH51" s="1314"/>
      <c r="CI51" s="1314"/>
      <c r="CJ51" s="1314"/>
      <c r="CK51" s="1314"/>
      <c r="CL51" s="1314"/>
      <c r="CM51" s="1314"/>
      <c r="CN51" s="1314">
        <v>45.9</v>
      </c>
      <c r="CO51" s="1314"/>
      <c r="CP51" s="1314"/>
      <c r="CQ51" s="1314"/>
      <c r="CR51" s="1314"/>
      <c r="CS51" s="1314"/>
      <c r="CT51" s="1314"/>
      <c r="CU51" s="1314"/>
      <c r="CV51" s="1314">
        <v>22.8</v>
      </c>
      <c r="CW51" s="1314"/>
      <c r="CX51" s="1314"/>
      <c r="CY51" s="1314"/>
      <c r="CZ51" s="1314"/>
      <c r="DA51" s="1314"/>
      <c r="DB51" s="1314"/>
      <c r="DC51" s="1314"/>
    </row>
    <row r="52" spans="1:109">
      <c r="B52" s="395"/>
      <c r="G52" s="1326"/>
      <c r="H52" s="1326"/>
      <c r="I52" s="1327"/>
      <c r="J52" s="1327"/>
      <c r="K52" s="1325"/>
      <c r="L52" s="1325"/>
      <c r="M52" s="1325"/>
      <c r="N52" s="1325"/>
      <c r="AM52" s="404"/>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c r="A53" s="403"/>
      <c r="B53" s="395"/>
      <c r="G53" s="1326"/>
      <c r="H53" s="1326"/>
      <c r="I53" s="1309"/>
      <c r="J53" s="1309"/>
      <c r="K53" s="1325"/>
      <c r="L53" s="1325"/>
      <c r="M53" s="1325"/>
      <c r="N53" s="1325"/>
      <c r="AM53" s="404"/>
      <c r="AN53" s="1315"/>
      <c r="AO53" s="1315"/>
      <c r="AP53" s="1315"/>
      <c r="AQ53" s="1315"/>
      <c r="AR53" s="1315"/>
      <c r="AS53" s="1315"/>
      <c r="AT53" s="1315"/>
      <c r="AU53" s="1315"/>
      <c r="AV53" s="1315"/>
      <c r="AW53" s="1315"/>
      <c r="AX53" s="1315"/>
      <c r="AY53" s="1315"/>
      <c r="AZ53" s="1315"/>
      <c r="BA53" s="1315"/>
      <c r="BB53" s="1315" t="s">
        <v>605</v>
      </c>
      <c r="BC53" s="1315"/>
      <c r="BD53" s="1315"/>
      <c r="BE53" s="1315"/>
      <c r="BF53" s="1315"/>
      <c r="BG53" s="1315"/>
      <c r="BH53" s="1315"/>
      <c r="BI53" s="1315"/>
      <c r="BJ53" s="1315"/>
      <c r="BK53" s="1315"/>
      <c r="BL53" s="1315"/>
      <c r="BM53" s="1315"/>
      <c r="BN53" s="1315"/>
      <c r="BO53" s="1315"/>
      <c r="BP53" s="1314">
        <v>55.2</v>
      </c>
      <c r="BQ53" s="1314"/>
      <c r="BR53" s="1314"/>
      <c r="BS53" s="1314"/>
      <c r="BT53" s="1314"/>
      <c r="BU53" s="1314"/>
      <c r="BV53" s="1314"/>
      <c r="BW53" s="1314"/>
      <c r="BX53" s="1314">
        <v>54.3</v>
      </c>
      <c r="BY53" s="1314"/>
      <c r="BZ53" s="1314"/>
      <c r="CA53" s="1314"/>
      <c r="CB53" s="1314"/>
      <c r="CC53" s="1314"/>
      <c r="CD53" s="1314"/>
      <c r="CE53" s="1314"/>
      <c r="CF53" s="1314">
        <v>55.6</v>
      </c>
      <c r="CG53" s="1314"/>
      <c r="CH53" s="1314"/>
      <c r="CI53" s="1314"/>
      <c r="CJ53" s="1314"/>
      <c r="CK53" s="1314"/>
      <c r="CL53" s="1314"/>
      <c r="CM53" s="1314"/>
      <c r="CN53" s="1314">
        <v>56.7</v>
      </c>
      <c r="CO53" s="1314"/>
      <c r="CP53" s="1314"/>
      <c r="CQ53" s="1314"/>
      <c r="CR53" s="1314"/>
      <c r="CS53" s="1314"/>
      <c r="CT53" s="1314"/>
      <c r="CU53" s="1314"/>
      <c r="CV53" s="1314">
        <v>58.5</v>
      </c>
      <c r="CW53" s="1314"/>
      <c r="CX53" s="1314"/>
      <c r="CY53" s="1314"/>
      <c r="CZ53" s="1314"/>
      <c r="DA53" s="1314"/>
      <c r="DB53" s="1314"/>
      <c r="DC53" s="1314"/>
    </row>
    <row r="54" spans="1:109">
      <c r="A54" s="403"/>
      <c r="B54" s="395"/>
      <c r="G54" s="1326"/>
      <c r="H54" s="1326"/>
      <c r="I54" s="1309"/>
      <c r="J54" s="1309"/>
      <c r="K54" s="1325"/>
      <c r="L54" s="1325"/>
      <c r="M54" s="1325"/>
      <c r="N54" s="1325"/>
      <c r="AM54" s="404"/>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c r="A55" s="403"/>
      <c r="B55" s="395"/>
      <c r="G55" s="1309"/>
      <c r="H55" s="1309"/>
      <c r="I55" s="1309"/>
      <c r="J55" s="1309"/>
      <c r="K55" s="1325"/>
      <c r="L55" s="1325"/>
      <c r="M55" s="1325"/>
      <c r="N55" s="1325"/>
      <c r="AN55" s="1313" t="s">
        <v>606</v>
      </c>
      <c r="AO55" s="1313"/>
      <c r="AP55" s="1313"/>
      <c r="AQ55" s="1313"/>
      <c r="AR55" s="1313"/>
      <c r="AS55" s="1313"/>
      <c r="AT55" s="1313"/>
      <c r="AU55" s="1313"/>
      <c r="AV55" s="1313"/>
      <c r="AW55" s="1313"/>
      <c r="AX55" s="1313"/>
      <c r="AY55" s="1313"/>
      <c r="AZ55" s="1313"/>
      <c r="BA55" s="1313"/>
      <c r="BB55" s="1315" t="s">
        <v>604</v>
      </c>
      <c r="BC55" s="1315"/>
      <c r="BD55" s="1315"/>
      <c r="BE55" s="1315"/>
      <c r="BF55" s="1315"/>
      <c r="BG55" s="1315"/>
      <c r="BH55" s="1315"/>
      <c r="BI55" s="1315"/>
      <c r="BJ55" s="1315"/>
      <c r="BK55" s="1315"/>
      <c r="BL55" s="1315"/>
      <c r="BM55" s="1315"/>
      <c r="BN55" s="1315"/>
      <c r="BO55" s="1315"/>
      <c r="BP55" s="1314">
        <v>58.5</v>
      </c>
      <c r="BQ55" s="1314"/>
      <c r="BR55" s="1314"/>
      <c r="BS55" s="1314"/>
      <c r="BT55" s="1314"/>
      <c r="BU55" s="1314"/>
      <c r="BV55" s="1314"/>
      <c r="BW55" s="1314"/>
      <c r="BX55" s="1314">
        <v>54.6</v>
      </c>
      <c r="BY55" s="1314"/>
      <c r="BZ55" s="1314"/>
      <c r="CA55" s="1314"/>
      <c r="CB55" s="1314"/>
      <c r="CC55" s="1314"/>
      <c r="CD55" s="1314"/>
      <c r="CE55" s="1314"/>
      <c r="CF55" s="1314">
        <v>53.2</v>
      </c>
      <c r="CG55" s="1314"/>
      <c r="CH55" s="1314"/>
      <c r="CI55" s="1314"/>
      <c r="CJ55" s="1314"/>
      <c r="CK55" s="1314"/>
      <c r="CL55" s="1314"/>
      <c r="CM55" s="1314"/>
      <c r="CN55" s="1314">
        <v>47.9</v>
      </c>
      <c r="CO55" s="1314"/>
      <c r="CP55" s="1314"/>
      <c r="CQ55" s="1314"/>
      <c r="CR55" s="1314"/>
      <c r="CS55" s="1314"/>
      <c r="CT55" s="1314"/>
      <c r="CU55" s="1314"/>
      <c r="CV55" s="1314">
        <v>49</v>
      </c>
      <c r="CW55" s="1314"/>
      <c r="CX55" s="1314"/>
      <c r="CY55" s="1314"/>
      <c r="CZ55" s="1314"/>
      <c r="DA55" s="1314"/>
      <c r="DB55" s="1314"/>
      <c r="DC55" s="1314"/>
    </row>
    <row r="56" spans="1:109">
      <c r="A56" s="403"/>
      <c r="B56" s="395"/>
      <c r="G56" s="1309"/>
      <c r="H56" s="1309"/>
      <c r="I56" s="1309"/>
      <c r="J56" s="1309"/>
      <c r="K56" s="1325"/>
      <c r="L56" s="1325"/>
      <c r="M56" s="1325"/>
      <c r="N56" s="1325"/>
      <c r="AN56" s="1313"/>
      <c r="AO56" s="1313"/>
      <c r="AP56" s="1313"/>
      <c r="AQ56" s="1313"/>
      <c r="AR56" s="1313"/>
      <c r="AS56" s="1313"/>
      <c r="AT56" s="1313"/>
      <c r="AU56" s="1313"/>
      <c r="AV56" s="1313"/>
      <c r="AW56" s="1313"/>
      <c r="AX56" s="1313"/>
      <c r="AY56" s="1313"/>
      <c r="AZ56" s="1313"/>
      <c r="BA56" s="1313"/>
      <c r="BB56" s="1315"/>
      <c r="BC56" s="1315"/>
      <c r="BD56" s="1315"/>
      <c r="BE56" s="1315"/>
      <c r="BF56" s="1315"/>
      <c r="BG56" s="1315"/>
      <c r="BH56" s="1315"/>
      <c r="BI56" s="1315"/>
      <c r="BJ56" s="1315"/>
      <c r="BK56" s="1315"/>
      <c r="BL56" s="1315"/>
      <c r="BM56" s="1315"/>
      <c r="BN56" s="1315"/>
      <c r="BO56" s="1315"/>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3" customFormat="1">
      <c r="B57" s="407"/>
      <c r="G57" s="1309"/>
      <c r="H57" s="1309"/>
      <c r="I57" s="1328"/>
      <c r="J57" s="1328"/>
      <c r="K57" s="1325"/>
      <c r="L57" s="1325"/>
      <c r="M57" s="1325"/>
      <c r="N57" s="1325"/>
      <c r="AM57" s="388"/>
      <c r="AN57" s="1313"/>
      <c r="AO57" s="1313"/>
      <c r="AP57" s="1313"/>
      <c r="AQ57" s="1313"/>
      <c r="AR57" s="1313"/>
      <c r="AS57" s="1313"/>
      <c r="AT57" s="1313"/>
      <c r="AU57" s="1313"/>
      <c r="AV57" s="1313"/>
      <c r="AW57" s="1313"/>
      <c r="AX57" s="1313"/>
      <c r="AY57" s="1313"/>
      <c r="AZ57" s="1313"/>
      <c r="BA57" s="1313"/>
      <c r="BB57" s="1315" t="s">
        <v>605</v>
      </c>
      <c r="BC57" s="1315"/>
      <c r="BD57" s="1315"/>
      <c r="BE57" s="1315"/>
      <c r="BF57" s="1315"/>
      <c r="BG57" s="1315"/>
      <c r="BH57" s="1315"/>
      <c r="BI57" s="1315"/>
      <c r="BJ57" s="1315"/>
      <c r="BK57" s="1315"/>
      <c r="BL57" s="1315"/>
      <c r="BM57" s="1315"/>
      <c r="BN57" s="1315"/>
      <c r="BO57" s="1315"/>
      <c r="BP57" s="1314">
        <v>52.9</v>
      </c>
      <c r="BQ57" s="1314"/>
      <c r="BR57" s="1314"/>
      <c r="BS57" s="1314"/>
      <c r="BT57" s="1314"/>
      <c r="BU57" s="1314"/>
      <c r="BV57" s="1314"/>
      <c r="BW57" s="1314"/>
      <c r="BX57" s="1314">
        <v>58.3</v>
      </c>
      <c r="BY57" s="1314"/>
      <c r="BZ57" s="1314"/>
      <c r="CA57" s="1314"/>
      <c r="CB57" s="1314"/>
      <c r="CC57" s="1314"/>
      <c r="CD57" s="1314"/>
      <c r="CE57" s="1314"/>
      <c r="CF57" s="1314">
        <v>59.6</v>
      </c>
      <c r="CG57" s="1314"/>
      <c r="CH57" s="1314"/>
      <c r="CI57" s="1314"/>
      <c r="CJ57" s="1314"/>
      <c r="CK57" s="1314"/>
      <c r="CL57" s="1314"/>
      <c r="CM57" s="1314"/>
      <c r="CN57" s="1314">
        <v>60.7</v>
      </c>
      <c r="CO57" s="1314"/>
      <c r="CP57" s="1314"/>
      <c r="CQ57" s="1314"/>
      <c r="CR57" s="1314"/>
      <c r="CS57" s="1314"/>
      <c r="CT57" s="1314"/>
      <c r="CU57" s="1314"/>
      <c r="CV57" s="1314">
        <v>62</v>
      </c>
      <c r="CW57" s="1314"/>
      <c r="CX57" s="1314"/>
      <c r="CY57" s="1314"/>
      <c r="CZ57" s="1314"/>
      <c r="DA57" s="1314"/>
      <c r="DB57" s="1314"/>
      <c r="DC57" s="1314"/>
      <c r="DD57" s="408"/>
      <c r="DE57" s="407"/>
    </row>
    <row r="58" spans="1:109" s="403" customFormat="1">
      <c r="A58" s="388"/>
      <c r="B58" s="407"/>
      <c r="G58" s="1309"/>
      <c r="H58" s="1309"/>
      <c r="I58" s="1328"/>
      <c r="J58" s="1328"/>
      <c r="K58" s="1325"/>
      <c r="L58" s="1325"/>
      <c r="M58" s="1325"/>
      <c r="N58" s="1325"/>
      <c r="AM58" s="388"/>
      <c r="AN58" s="1313"/>
      <c r="AO58" s="1313"/>
      <c r="AP58" s="1313"/>
      <c r="AQ58" s="1313"/>
      <c r="AR58" s="1313"/>
      <c r="AS58" s="1313"/>
      <c r="AT58" s="1313"/>
      <c r="AU58" s="1313"/>
      <c r="AV58" s="1313"/>
      <c r="AW58" s="1313"/>
      <c r="AX58" s="1313"/>
      <c r="AY58" s="1313"/>
      <c r="AZ58" s="1313"/>
      <c r="BA58" s="1313"/>
      <c r="BB58" s="1315"/>
      <c r="BC58" s="1315"/>
      <c r="BD58" s="1315"/>
      <c r="BE58" s="1315"/>
      <c r="BF58" s="1315"/>
      <c r="BG58" s="1315"/>
      <c r="BH58" s="1315"/>
      <c r="BI58" s="1315"/>
      <c r="BJ58" s="1315"/>
      <c r="BK58" s="1315"/>
      <c r="BL58" s="1315"/>
      <c r="BM58" s="1315"/>
      <c r="BN58" s="1315"/>
      <c r="BO58" s="1315"/>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607</v>
      </c>
    </row>
    <row r="64" spans="1:109">
      <c r="B64" s="395"/>
      <c r="G64" s="402"/>
      <c r="I64" s="415"/>
      <c r="J64" s="415"/>
      <c r="K64" s="415"/>
      <c r="L64" s="415"/>
      <c r="M64" s="415"/>
      <c r="N64" s="416"/>
      <c r="AM64" s="402"/>
      <c r="AN64" s="402" t="s">
        <v>601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16" t="s">
        <v>611</v>
      </c>
      <c r="AO65" s="1317"/>
      <c r="AP65" s="1317"/>
      <c r="AQ65" s="1317"/>
      <c r="AR65" s="1317"/>
      <c r="AS65" s="1317"/>
      <c r="AT65" s="1317"/>
      <c r="AU65" s="1317"/>
      <c r="AV65" s="1317"/>
      <c r="AW65" s="1317"/>
      <c r="AX65" s="1317"/>
      <c r="AY65" s="1317"/>
      <c r="AZ65" s="1317"/>
      <c r="BA65" s="1317"/>
      <c r="BB65" s="1317"/>
      <c r="BC65" s="1317"/>
      <c r="BD65" s="1317"/>
      <c r="BE65" s="1317"/>
      <c r="BF65" s="1317"/>
      <c r="BG65" s="1317"/>
      <c r="BH65" s="1317"/>
      <c r="BI65" s="1317"/>
      <c r="BJ65" s="1317"/>
      <c r="BK65" s="1317"/>
      <c r="BL65" s="1317"/>
      <c r="BM65" s="1317"/>
      <c r="BN65" s="1317"/>
      <c r="BO65" s="1317"/>
      <c r="BP65" s="1317"/>
      <c r="BQ65" s="1317"/>
      <c r="BR65" s="1317"/>
      <c r="BS65" s="1317"/>
      <c r="BT65" s="1317"/>
      <c r="BU65" s="1317"/>
      <c r="BV65" s="1317"/>
      <c r="BW65" s="1317"/>
      <c r="BX65" s="1317"/>
      <c r="BY65" s="1317"/>
      <c r="BZ65" s="1317"/>
      <c r="CA65" s="1317"/>
      <c r="CB65" s="1317"/>
      <c r="CC65" s="1317"/>
      <c r="CD65" s="1317"/>
      <c r="CE65" s="1317"/>
      <c r="CF65" s="1317"/>
      <c r="CG65" s="1317"/>
      <c r="CH65" s="1317"/>
      <c r="CI65" s="1317"/>
      <c r="CJ65" s="1317"/>
      <c r="CK65" s="1317"/>
      <c r="CL65" s="1317"/>
      <c r="CM65" s="1317"/>
      <c r="CN65" s="1317"/>
      <c r="CO65" s="1317"/>
      <c r="CP65" s="1317"/>
      <c r="CQ65" s="1317"/>
      <c r="CR65" s="1317"/>
      <c r="CS65" s="1317"/>
      <c r="CT65" s="1317"/>
      <c r="CU65" s="1317"/>
      <c r="CV65" s="1317"/>
      <c r="CW65" s="1317"/>
      <c r="CX65" s="1317"/>
      <c r="CY65" s="1317"/>
      <c r="CZ65" s="1317"/>
      <c r="DA65" s="1317"/>
      <c r="DB65" s="1317"/>
      <c r="DC65" s="1318"/>
    </row>
    <row r="66" spans="2:107">
      <c r="B66" s="395"/>
      <c r="AN66" s="1319"/>
      <c r="AO66" s="1320"/>
      <c r="AP66" s="1320"/>
      <c r="AQ66" s="1320"/>
      <c r="AR66" s="1320"/>
      <c r="AS66" s="1320"/>
      <c r="AT66" s="1320"/>
      <c r="AU66" s="1320"/>
      <c r="AV66" s="1320"/>
      <c r="AW66" s="1320"/>
      <c r="AX66" s="1320"/>
      <c r="AY66" s="1320"/>
      <c r="AZ66" s="1320"/>
      <c r="BA66" s="1320"/>
      <c r="BB66" s="1320"/>
      <c r="BC66" s="1320"/>
      <c r="BD66" s="1320"/>
      <c r="BE66" s="1320"/>
      <c r="BF66" s="1320"/>
      <c r="BG66" s="1320"/>
      <c r="BH66" s="1320"/>
      <c r="BI66" s="1320"/>
      <c r="BJ66" s="1320"/>
      <c r="BK66" s="1320"/>
      <c r="BL66" s="1320"/>
      <c r="BM66" s="1320"/>
      <c r="BN66" s="1320"/>
      <c r="BO66" s="1320"/>
      <c r="BP66" s="1320"/>
      <c r="BQ66" s="1320"/>
      <c r="BR66" s="1320"/>
      <c r="BS66" s="1320"/>
      <c r="BT66" s="1320"/>
      <c r="BU66" s="1320"/>
      <c r="BV66" s="1320"/>
      <c r="BW66" s="1320"/>
      <c r="BX66" s="1320"/>
      <c r="BY66" s="1320"/>
      <c r="BZ66" s="1320"/>
      <c r="CA66" s="1320"/>
      <c r="CB66" s="1320"/>
      <c r="CC66" s="1320"/>
      <c r="CD66" s="1320"/>
      <c r="CE66" s="1320"/>
      <c r="CF66" s="1320"/>
      <c r="CG66" s="1320"/>
      <c r="CH66" s="1320"/>
      <c r="CI66" s="1320"/>
      <c r="CJ66" s="1320"/>
      <c r="CK66" s="1320"/>
      <c r="CL66" s="1320"/>
      <c r="CM66" s="1320"/>
      <c r="CN66" s="1320"/>
      <c r="CO66" s="1320"/>
      <c r="CP66" s="1320"/>
      <c r="CQ66" s="1320"/>
      <c r="CR66" s="1320"/>
      <c r="CS66" s="1320"/>
      <c r="CT66" s="1320"/>
      <c r="CU66" s="1320"/>
      <c r="CV66" s="1320"/>
      <c r="CW66" s="1320"/>
      <c r="CX66" s="1320"/>
      <c r="CY66" s="1320"/>
      <c r="CZ66" s="1320"/>
      <c r="DA66" s="1320"/>
      <c r="DB66" s="1320"/>
      <c r="DC66" s="1321"/>
    </row>
    <row r="67" spans="2:107">
      <c r="B67" s="395"/>
      <c r="AN67" s="1319"/>
      <c r="AO67" s="1320"/>
      <c r="AP67" s="1320"/>
      <c r="AQ67" s="1320"/>
      <c r="AR67" s="1320"/>
      <c r="AS67" s="1320"/>
      <c r="AT67" s="1320"/>
      <c r="AU67" s="1320"/>
      <c r="AV67" s="1320"/>
      <c r="AW67" s="1320"/>
      <c r="AX67" s="1320"/>
      <c r="AY67" s="1320"/>
      <c r="AZ67" s="1320"/>
      <c r="BA67" s="1320"/>
      <c r="BB67" s="1320"/>
      <c r="BC67" s="1320"/>
      <c r="BD67" s="1320"/>
      <c r="BE67" s="1320"/>
      <c r="BF67" s="1320"/>
      <c r="BG67" s="1320"/>
      <c r="BH67" s="1320"/>
      <c r="BI67" s="1320"/>
      <c r="BJ67" s="1320"/>
      <c r="BK67" s="1320"/>
      <c r="BL67" s="1320"/>
      <c r="BM67" s="1320"/>
      <c r="BN67" s="1320"/>
      <c r="BO67" s="1320"/>
      <c r="BP67" s="1320"/>
      <c r="BQ67" s="1320"/>
      <c r="BR67" s="1320"/>
      <c r="BS67" s="1320"/>
      <c r="BT67" s="1320"/>
      <c r="BU67" s="1320"/>
      <c r="BV67" s="1320"/>
      <c r="BW67" s="1320"/>
      <c r="BX67" s="1320"/>
      <c r="BY67" s="1320"/>
      <c r="BZ67" s="1320"/>
      <c r="CA67" s="1320"/>
      <c r="CB67" s="1320"/>
      <c r="CC67" s="1320"/>
      <c r="CD67" s="1320"/>
      <c r="CE67" s="1320"/>
      <c r="CF67" s="1320"/>
      <c r="CG67" s="1320"/>
      <c r="CH67" s="1320"/>
      <c r="CI67" s="1320"/>
      <c r="CJ67" s="1320"/>
      <c r="CK67" s="1320"/>
      <c r="CL67" s="1320"/>
      <c r="CM67" s="1320"/>
      <c r="CN67" s="1320"/>
      <c r="CO67" s="1320"/>
      <c r="CP67" s="1320"/>
      <c r="CQ67" s="1320"/>
      <c r="CR67" s="1320"/>
      <c r="CS67" s="1320"/>
      <c r="CT67" s="1320"/>
      <c r="CU67" s="1320"/>
      <c r="CV67" s="1320"/>
      <c r="CW67" s="1320"/>
      <c r="CX67" s="1320"/>
      <c r="CY67" s="1320"/>
      <c r="CZ67" s="1320"/>
      <c r="DA67" s="1320"/>
      <c r="DB67" s="1320"/>
      <c r="DC67" s="1321"/>
    </row>
    <row r="68" spans="2:107">
      <c r="B68" s="395"/>
      <c r="AN68" s="1319"/>
      <c r="AO68" s="1320"/>
      <c r="AP68" s="1320"/>
      <c r="AQ68" s="1320"/>
      <c r="AR68" s="1320"/>
      <c r="AS68" s="1320"/>
      <c r="AT68" s="1320"/>
      <c r="AU68" s="1320"/>
      <c r="AV68" s="1320"/>
      <c r="AW68" s="1320"/>
      <c r="AX68" s="1320"/>
      <c r="AY68" s="1320"/>
      <c r="AZ68" s="1320"/>
      <c r="BA68" s="1320"/>
      <c r="BB68" s="1320"/>
      <c r="BC68" s="1320"/>
      <c r="BD68" s="1320"/>
      <c r="BE68" s="1320"/>
      <c r="BF68" s="1320"/>
      <c r="BG68" s="1320"/>
      <c r="BH68" s="1320"/>
      <c r="BI68" s="1320"/>
      <c r="BJ68" s="1320"/>
      <c r="BK68" s="1320"/>
      <c r="BL68" s="1320"/>
      <c r="BM68" s="1320"/>
      <c r="BN68" s="1320"/>
      <c r="BO68" s="1320"/>
      <c r="BP68" s="1320"/>
      <c r="BQ68" s="1320"/>
      <c r="BR68" s="1320"/>
      <c r="BS68" s="1320"/>
      <c r="BT68" s="1320"/>
      <c r="BU68" s="1320"/>
      <c r="BV68" s="1320"/>
      <c r="BW68" s="1320"/>
      <c r="BX68" s="1320"/>
      <c r="BY68" s="1320"/>
      <c r="BZ68" s="1320"/>
      <c r="CA68" s="1320"/>
      <c r="CB68" s="1320"/>
      <c r="CC68" s="1320"/>
      <c r="CD68" s="1320"/>
      <c r="CE68" s="1320"/>
      <c r="CF68" s="1320"/>
      <c r="CG68" s="1320"/>
      <c r="CH68" s="1320"/>
      <c r="CI68" s="1320"/>
      <c r="CJ68" s="1320"/>
      <c r="CK68" s="1320"/>
      <c r="CL68" s="1320"/>
      <c r="CM68" s="1320"/>
      <c r="CN68" s="1320"/>
      <c r="CO68" s="1320"/>
      <c r="CP68" s="1320"/>
      <c r="CQ68" s="1320"/>
      <c r="CR68" s="1320"/>
      <c r="CS68" s="1320"/>
      <c r="CT68" s="1320"/>
      <c r="CU68" s="1320"/>
      <c r="CV68" s="1320"/>
      <c r="CW68" s="1320"/>
      <c r="CX68" s="1320"/>
      <c r="CY68" s="1320"/>
      <c r="CZ68" s="1320"/>
      <c r="DA68" s="1320"/>
      <c r="DB68" s="1320"/>
      <c r="DC68" s="1321"/>
    </row>
    <row r="69" spans="2:107">
      <c r="B69" s="395"/>
      <c r="AN69" s="1322"/>
      <c r="AO69" s="1323"/>
      <c r="AP69" s="1323"/>
      <c r="AQ69" s="1323"/>
      <c r="AR69" s="1323"/>
      <c r="AS69" s="1323"/>
      <c r="AT69" s="1323"/>
      <c r="AU69" s="1323"/>
      <c r="AV69" s="1323"/>
      <c r="AW69" s="1323"/>
      <c r="AX69" s="1323"/>
      <c r="AY69" s="1323"/>
      <c r="AZ69" s="1323"/>
      <c r="BA69" s="1323"/>
      <c r="BB69" s="1323"/>
      <c r="BC69" s="1323"/>
      <c r="BD69" s="1323"/>
      <c r="BE69" s="1323"/>
      <c r="BF69" s="1323"/>
      <c r="BG69" s="1323"/>
      <c r="BH69" s="1323"/>
      <c r="BI69" s="1323"/>
      <c r="BJ69" s="1323"/>
      <c r="BK69" s="1323"/>
      <c r="BL69" s="1323"/>
      <c r="BM69" s="1323"/>
      <c r="BN69" s="1323"/>
      <c r="BO69" s="1323"/>
      <c r="BP69" s="1323"/>
      <c r="BQ69" s="1323"/>
      <c r="BR69" s="1323"/>
      <c r="BS69" s="1323"/>
      <c r="BT69" s="1323"/>
      <c r="BU69" s="1323"/>
      <c r="BV69" s="1323"/>
      <c r="BW69" s="1323"/>
      <c r="BX69" s="1323"/>
      <c r="BY69" s="1323"/>
      <c r="BZ69" s="1323"/>
      <c r="CA69" s="1323"/>
      <c r="CB69" s="1323"/>
      <c r="CC69" s="1323"/>
      <c r="CD69" s="1323"/>
      <c r="CE69" s="1323"/>
      <c r="CF69" s="1323"/>
      <c r="CG69" s="1323"/>
      <c r="CH69" s="1323"/>
      <c r="CI69" s="1323"/>
      <c r="CJ69" s="1323"/>
      <c r="CK69" s="1323"/>
      <c r="CL69" s="1323"/>
      <c r="CM69" s="1323"/>
      <c r="CN69" s="1323"/>
      <c r="CO69" s="1323"/>
      <c r="CP69" s="1323"/>
      <c r="CQ69" s="1323"/>
      <c r="CR69" s="1323"/>
      <c r="CS69" s="1323"/>
      <c r="CT69" s="1323"/>
      <c r="CU69" s="1323"/>
      <c r="CV69" s="1323"/>
      <c r="CW69" s="1323"/>
      <c r="CX69" s="1323"/>
      <c r="CY69" s="1323"/>
      <c r="CZ69" s="1323"/>
      <c r="DA69" s="1323"/>
      <c r="DB69" s="1323"/>
      <c r="DC69" s="1324"/>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602</v>
      </c>
    </row>
    <row r="72" spans="2:107">
      <c r="B72" s="395"/>
      <c r="G72" s="1309"/>
      <c r="H72" s="1309"/>
      <c r="I72" s="1309"/>
      <c r="J72" s="1309"/>
      <c r="K72" s="405"/>
      <c r="L72" s="405"/>
      <c r="M72" s="406"/>
      <c r="N72" s="406"/>
      <c r="AN72" s="1310"/>
      <c r="AO72" s="1311"/>
      <c r="AP72" s="1311"/>
      <c r="AQ72" s="1311"/>
      <c r="AR72" s="1311"/>
      <c r="AS72" s="1311"/>
      <c r="AT72" s="1311"/>
      <c r="AU72" s="1311"/>
      <c r="AV72" s="1311"/>
      <c r="AW72" s="1311"/>
      <c r="AX72" s="1311"/>
      <c r="AY72" s="1311"/>
      <c r="AZ72" s="1311"/>
      <c r="BA72" s="1311"/>
      <c r="BB72" s="1311"/>
      <c r="BC72" s="1311"/>
      <c r="BD72" s="1311"/>
      <c r="BE72" s="1311"/>
      <c r="BF72" s="1311"/>
      <c r="BG72" s="1311"/>
      <c r="BH72" s="1311"/>
      <c r="BI72" s="1311"/>
      <c r="BJ72" s="1311"/>
      <c r="BK72" s="1311"/>
      <c r="BL72" s="1311"/>
      <c r="BM72" s="1311"/>
      <c r="BN72" s="1311"/>
      <c r="BO72" s="1312"/>
      <c r="BP72" s="1313" t="s">
        <v>553</v>
      </c>
      <c r="BQ72" s="1313"/>
      <c r="BR72" s="1313"/>
      <c r="BS72" s="1313"/>
      <c r="BT72" s="1313"/>
      <c r="BU72" s="1313"/>
      <c r="BV72" s="1313"/>
      <c r="BW72" s="1313"/>
      <c r="BX72" s="1313" t="s">
        <v>554</v>
      </c>
      <c r="BY72" s="1313"/>
      <c r="BZ72" s="1313"/>
      <c r="CA72" s="1313"/>
      <c r="CB72" s="1313"/>
      <c r="CC72" s="1313"/>
      <c r="CD72" s="1313"/>
      <c r="CE72" s="1313"/>
      <c r="CF72" s="1313" t="s">
        <v>555</v>
      </c>
      <c r="CG72" s="1313"/>
      <c r="CH72" s="1313"/>
      <c r="CI72" s="1313"/>
      <c r="CJ72" s="1313"/>
      <c r="CK72" s="1313"/>
      <c r="CL72" s="1313"/>
      <c r="CM72" s="1313"/>
      <c r="CN72" s="1313" t="s">
        <v>556</v>
      </c>
      <c r="CO72" s="1313"/>
      <c r="CP72" s="1313"/>
      <c r="CQ72" s="1313"/>
      <c r="CR72" s="1313"/>
      <c r="CS72" s="1313"/>
      <c r="CT72" s="1313"/>
      <c r="CU72" s="1313"/>
      <c r="CV72" s="1313" t="s">
        <v>557</v>
      </c>
      <c r="CW72" s="1313"/>
      <c r="CX72" s="1313"/>
      <c r="CY72" s="1313"/>
      <c r="CZ72" s="1313"/>
      <c r="DA72" s="1313"/>
      <c r="DB72" s="1313"/>
      <c r="DC72" s="1313"/>
    </row>
    <row r="73" spans="2:107">
      <c r="B73" s="395"/>
      <c r="G73" s="1326"/>
      <c r="H73" s="1326"/>
      <c r="I73" s="1326"/>
      <c r="J73" s="1326"/>
      <c r="K73" s="1329"/>
      <c r="L73" s="1329"/>
      <c r="M73" s="1329"/>
      <c r="N73" s="1329"/>
      <c r="AM73" s="404"/>
      <c r="AN73" s="1315" t="s">
        <v>603</v>
      </c>
      <c r="AO73" s="1315"/>
      <c r="AP73" s="1315"/>
      <c r="AQ73" s="1315"/>
      <c r="AR73" s="1315"/>
      <c r="AS73" s="1315"/>
      <c r="AT73" s="1315"/>
      <c r="AU73" s="1315"/>
      <c r="AV73" s="1315"/>
      <c r="AW73" s="1315"/>
      <c r="AX73" s="1315"/>
      <c r="AY73" s="1315"/>
      <c r="AZ73" s="1315"/>
      <c r="BA73" s="1315"/>
      <c r="BB73" s="1315" t="s">
        <v>604</v>
      </c>
      <c r="BC73" s="1315"/>
      <c r="BD73" s="1315"/>
      <c r="BE73" s="1315"/>
      <c r="BF73" s="1315"/>
      <c r="BG73" s="1315"/>
      <c r="BH73" s="1315"/>
      <c r="BI73" s="1315"/>
      <c r="BJ73" s="1315"/>
      <c r="BK73" s="1315"/>
      <c r="BL73" s="1315"/>
      <c r="BM73" s="1315"/>
      <c r="BN73" s="1315"/>
      <c r="BO73" s="1315"/>
      <c r="BP73" s="1314">
        <v>64.8</v>
      </c>
      <c r="BQ73" s="1314"/>
      <c r="BR73" s="1314"/>
      <c r="BS73" s="1314"/>
      <c r="BT73" s="1314"/>
      <c r="BU73" s="1314"/>
      <c r="BV73" s="1314"/>
      <c r="BW73" s="1314"/>
      <c r="BX73" s="1314">
        <v>58</v>
      </c>
      <c r="BY73" s="1314"/>
      <c r="BZ73" s="1314"/>
      <c r="CA73" s="1314"/>
      <c r="CB73" s="1314"/>
      <c r="CC73" s="1314"/>
      <c r="CD73" s="1314"/>
      <c r="CE73" s="1314"/>
      <c r="CF73" s="1314">
        <v>45.6</v>
      </c>
      <c r="CG73" s="1314"/>
      <c r="CH73" s="1314"/>
      <c r="CI73" s="1314"/>
      <c r="CJ73" s="1314"/>
      <c r="CK73" s="1314"/>
      <c r="CL73" s="1314"/>
      <c r="CM73" s="1314"/>
      <c r="CN73" s="1314">
        <v>45.9</v>
      </c>
      <c r="CO73" s="1314"/>
      <c r="CP73" s="1314"/>
      <c r="CQ73" s="1314"/>
      <c r="CR73" s="1314"/>
      <c r="CS73" s="1314"/>
      <c r="CT73" s="1314"/>
      <c r="CU73" s="1314"/>
      <c r="CV73" s="1314">
        <v>22.8</v>
      </c>
      <c r="CW73" s="1314"/>
      <c r="CX73" s="1314"/>
      <c r="CY73" s="1314"/>
      <c r="CZ73" s="1314"/>
      <c r="DA73" s="1314"/>
      <c r="DB73" s="1314"/>
      <c r="DC73" s="1314"/>
    </row>
    <row r="74" spans="2:107">
      <c r="B74" s="395"/>
      <c r="G74" s="1326"/>
      <c r="H74" s="1326"/>
      <c r="I74" s="1326"/>
      <c r="J74" s="1326"/>
      <c r="K74" s="1329"/>
      <c r="L74" s="1329"/>
      <c r="M74" s="1329"/>
      <c r="N74" s="1329"/>
      <c r="AM74" s="404"/>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c r="B75" s="395"/>
      <c r="G75" s="1326"/>
      <c r="H75" s="1326"/>
      <c r="I75" s="1309"/>
      <c r="J75" s="1309"/>
      <c r="K75" s="1325"/>
      <c r="L75" s="1325"/>
      <c r="M75" s="1325"/>
      <c r="N75" s="1325"/>
      <c r="AM75" s="404"/>
      <c r="AN75" s="1315"/>
      <c r="AO75" s="1315"/>
      <c r="AP75" s="1315"/>
      <c r="AQ75" s="1315"/>
      <c r="AR75" s="1315"/>
      <c r="AS75" s="1315"/>
      <c r="AT75" s="1315"/>
      <c r="AU75" s="1315"/>
      <c r="AV75" s="1315"/>
      <c r="AW75" s="1315"/>
      <c r="AX75" s="1315"/>
      <c r="AY75" s="1315"/>
      <c r="AZ75" s="1315"/>
      <c r="BA75" s="1315"/>
      <c r="BB75" s="1315" t="s">
        <v>608</v>
      </c>
      <c r="BC75" s="1315"/>
      <c r="BD75" s="1315"/>
      <c r="BE75" s="1315"/>
      <c r="BF75" s="1315"/>
      <c r="BG75" s="1315"/>
      <c r="BH75" s="1315"/>
      <c r="BI75" s="1315"/>
      <c r="BJ75" s="1315"/>
      <c r="BK75" s="1315"/>
      <c r="BL75" s="1315"/>
      <c r="BM75" s="1315"/>
      <c r="BN75" s="1315"/>
      <c r="BO75" s="1315"/>
      <c r="BP75" s="1314">
        <v>8.6999999999999993</v>
      </c>
      <c r="BQ75" s="1314"/>
      <c r="BR75" s="1314"/>
      <c r="BS75" s="1314"/>
      <c r="BT75" s="1314"/>
      <c r="BU75" s="1314"/>
      <c r="BV75" s="1314"/>
      <c r="BW75" s="1314"/>
      <c r="BX75" s="1314">
        <v>8.8000000000000007</v>
      </c>
      <c r="BY75" s="1314"/>
      <c r="BZ75" s="1314"/>
      <c r="CA75" s="1314"/>
      <c r="CB75" s="1314"/>
      <c r="CC75" s="1314"/>
      <c r="CD75" s="1314"/>
      <c r="CE75" s="1314"/>
      <c r="CF75" s="1314">
        <v>9.1999999999999993</v>
      </c>
      <c r="CG75" s="1314"/>
      <c r="CH75" s="1314"/>
      <c r="CI75" s="1314"/>
      <c r="CJ75" s="1314"/>
      <c r="CK75" s="1314"/>
      <c r="CL75" s="1314"/>
      <c r="CM75" s="1314"/>
      <c r="CN75" s="1314">
        <v>9.4</v>
      </c>
      <c r="CO75" s="1314"/>
      <c r="CP75" s="1314"/>
      <c r="CQ75" s="1314"/>
      <c r="CR75" s="1314"/>
      <c r="CS75" s="1314"/>
      <c r="CT75" s="1314"/>
      <c r="CU75" s="1314"/>
      <c r="CV75" s="1314">
        <v>9.8000000000000007</v>
      </c>
      <c r="CW75" s="1314"/>
      <c r="CX75" s="1314"/>
      <c r="CY75" s="1314"/>
      <c r="CZ75" s="1314"/>
      <c r="DA75" s="1314"/>
      <c r="DB75" s="1314"/>
      <c r="DC75" s="1314"/>
    </row>
    <row r="76" spans="2:107">
      <c r="B76" s="395"/>
      <c r="G76" s="1326"/>
      <c r="H76" s="1326"/>
      <c r="I76" s="1309"/>
      <c r="J76" s="1309"/>
      <c r="K76" s="1325"/>
      <c r="L76" s="1325"/>
      <c r="M76" s="1325"/>
      <c r="N76" s="1325"/>
      <c r="AM76" s="404"/>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c r="B77" s="395"/>
      <c r="G77" s="1309"/>
      <c r="H77" s="1309"/>
      <c r="I77" s="1309"/>
      <c r="J77" s="1309"/>
      <c r="K77" s="1329"/>
      <c r="L77" s="1329"/>
      <c r="M77" s="1329"/>
      <c r="N77" s="1329"/>
      <c r="AN77" s="1313" t="s">
        <v>606</v>
      </c>
      <c r="AO77" s="1313"/>
      <c r="AP77" s="1313"/>
      <c r="AQ77" s="1313"/>
      <c r="AR77" s="1313"/>
      <c r="AS77" s="1313"/>
      <c r="AT77" s="1313"/>
      <c r="AU77" s="1313"/>
      <c r="AV77" s="1313"/>
      <c r="AW77" s="1313"/>
      <c r="AX77" s="1313"/>
      <c r="AY77" s="1313"/>
      <c r="AZ77" s="1313"/>
      <c r="BA77" s="1313"/>
      <c r="BB77" s="1315" t="s">
        <v>604</v>
      </c>
      <c r="BC77" s="1315"/>
      <c r="BD77" s="1315"/>
      <c r="BE77" s="1315"/>
      <c r="BF77" s="1315"/>
      <c r="BG77" s="1315"/>
      <c r="BH77" s="1315"/>
      <c r="BI77" s="1315"/>
      <c r="BJ77" s="1315"/>
      <c r="BK77" s="1315"/>
      <c r="BL77" s="1315"/>
      <c r="BM77" s="1315"/>
      <c r="BN77" s="1315"/>
      <c r="BO77" s="1315"/>
      <c r="BP77" s="1314">
        <v>58.5</v>
      </c>
      <c r="BQ77" s="1314"/>
      <c r="BR77" s="1314"/>
      <c r="BS77" s="1314"/>
      <c r="BT77" s="1314"/>
      <c r="BU77" s="1314"/>
      <c r="BV77" s="1314"/>
      <c r="BW77" s="1314"/>
      <c r="BX77" s="1314">
        <v>54.6</v>
      </c>
      <c r="BY77" s="1314"/>
      <c r="BZ77" s="1314"/>
      <c r="CA77" s="1314"/>
      <c r="CB77" s="1314"/>
      <c r="CC77" s="1314"/>
      <c r="CD77" s="1314"/>
      <c r="CE77" s="1314"/>
      <c r="CF77" s="1314">
        <v>53.2</v>
      </c>
      <c r="CG77" s="1314"/>
      <c r="CH77" s="1314"/>
      <c r="CI77" s="1314"/>
      <c r="CJ77" s="1314"/>
      <c r="CK77" s="1314"/>
      <c r="CL77" s="1314"/>
      <c r="CM77" s="1314"/>
      <c r="CN77" s="1314">
        <v>47.9</v>
      </c>
      <c r="CO77" s="1314"/>
      <c r="CP77" s="1314"/>
      <c r="CQ77" s="1314"/>
      <c r="CR77" s="1314"/>
      <c r="CS77" s="1314"/>
      <c r="CT77" s="1314"/>
      <c r="CU77" s="1314"/>
      <c r="CV77" s="1314">
        <v>49</v>
      </c>
      <c r="CW77" s="1314"/>
      <c r="CX77" s="1314"/>
      <c r="CY77" s="1314"/>
      <c r="CZ77" s="1314"/>
      <c r="DA77" s="1314"/>
      <c r="DB77" s="1314"/>
      <c r="DC77" s="1314"/>
    </row>
    <row r="78" spans="2:107">
      <c r="B78" s="395"/>
      <c r="G78" s="1309"/>
      <c r="H78" s="1309"/>
      <c r="I78" s="1309"/>
      <c r="J78" s="1309"/>
      <c r="K78" s="1329"/>
      <c r="L78" s="1329"/>
      <c r="M78" s="1329"/>
      <c r="N78" s="1329"/>
      <c r="AN78" s="1313"/>
      <c r="AO78" s="1313"/>
      <c r="AP78" s="1313"/>
      <c r="AQ78" s="1313"/>
      <c r="AR78" s="1313"/>
      <c r="AS78" s="1313"/>
      <c r="AT78" s="1313"/>
      <c r="AU78" s="1313"/>
      <c r="AV78" s="1313"/>
      <c r="AW78" s="1313"/>
      <c r="AX78" s="1313"/>
      <c r="AY78" s="1313"/>
      <c r="AZ78" s="1313"/>
      <c r="BA78" s="1313"/>
      <c r="BB78" s="1315"/>
      <c r="BC78" s="1315"/>
      <c r="BD78" s="1315"/>
      <c r="BE78" s="1315"/>
      <c r="BF78" s="1315"/>
      <c r="BG78" s="1315"/>
      <c r="BH78" s="1315"/>
      <c r="BI78" s="1315"/>
      <c r="BJ78" s="1315"/>
      <c r="BK78" s="1315"/>
      <c r="BL78" s="1315"/>
      <c r="BM78" s="1315"/>
      <c r="BN78" s="1315"/>
      <c r="BO78" s="1315"/>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c r="B79" s="395"/>
      <c r="G79" s="1309"/>
      <c r="H79" s="1309"/>
      <c r="I79" s="1328"/>
      <c r="J79" s="1328"/>
      <c r="K79" s="1330"/>
      <c r="L79" s="1330"/>
      <c r="M79" s="1330"/>
      <c r="N79" s="1330"/>
      <c r="AN79" s="1313"/>
      <c r="AO79" s="1313"/>
      <c r="AP79" s="1313"/>
      <c r="AQ79" s="1313"/>
      <c r="AR79" s="1313"/>
      <c r="AS79" s="1313"/>
      <c r="AT79" s="1313"/>
      <c r="AU79" s="1313"/>
      <c r="AV79" s="1313"/>
      <c r="AW79" s="1313"/>
      <c r="AX79" s="1313"/>
      <c r="AY79" s="1313"/>
      <c r="AZ79" s="1313"/>
      <c r="BA79" s="1313"/>
      <c r="BB79" s="1315" t="s">
        <v>608</v>
      </c>
      <c r="BC79" s="1315"/>
      <c r="BD79" s="1315"/>
      <c r="BE79" s="1315"/>
      <c r="BF79" s="1315"/>
      <c r="BG79" s="1315"/>
      <c r="BH79" s="1315"/>
      <c r="BI79" s="1315"/>
      <c r="BJ79" s="1315"/>
      <c r="BK79" s="1315"/>
      <c r="BL79" s="1315"/>
      <c r="BM79" s="1315"/>
      <c r="BN79" s="1315"/>
      <c r="BO79" s="1315"/>
      <c r="BP79" s="1314">
        <v>10.7</v>
      </c>
      <c r="BQ79" s="1314"/>
      <c r="BR79" s="1314"/>
      <c r="BS79" s="1314"/>
      <c r="BT79" s="1314"/>
      <c r="BU79" s="1314"/>
      <c r="BV79" s="1314"/>
      <c r="BW79" s="1314"/>
      <c r="BX79" s="1314">
        <v>10</v>
      </c>
      <c r="BY79" s="1314"/>
      <c r="BZ79" s="1314"/>
      <c r="CA79" s="1314"/>
      <c r="CB79" s="1314"/>
      <c r="CC79" s="1314"/>
      <c r="CD79" s="1314"/>
      <c r="CE79" s="1314"/>
      <c r="CF79" s="1314">
        <v>9.8000000000000007</v>
      </c>
      <c r="CG79" s="1314"/>
      <c r="CH79" s="1314"/>
      <c r="CI79" s="1314"/>
      <c r="CJ79" s="1314"/>
      <c r="CK79" s="1314"/>
      <c r="CL79" s="1314"/>
      <c r="CM79" s="1314"/>
      <c r="CN79" s="1314">
        <v>9.6</v>
      </c>
      <c r="CO79" s="1314"/>
      <c r="CP79" s="1314"/>
      <c r="CQ79" s="1314"/>
      <c r="CR79" s="1314"/>
      <c r="CS79" s="1314"/>
      <c r="CT79" s="1314"/>
      <c r="CU79" s="1314"/>
      <c r="CV79" s="1314">
        <v>9.5</v>
      </c>
      <c r="CW79" s="1314"/>
      <c r="CX79" s="1314"/>
      <c r="CY79" s="1314"/>
      <c r="CZ79" s="1314"/>
      <c r="DA79" s="1314"/>
      <c r="DB79" s="1314"/>
      <c r="DC79" s="1314"/>
    </row>
    <row r="80" spans="2:107">
      <c r="B80" s="395"/>
      <c r="G80" s="1309"/>
      <c r="H80" s="1309"/>
      <c r="I80" s="1328"/>
      <c r="J80" s="1328"/>
      <c r="K80" s="1330"/>
      <c r="L80" s="1330"/>
      <c r="M80" s="1330"/>
      <c r="N80" s="1330"/>
      <c r="AN80" s="1313"/>
      <c r="AO80" s="1313"/>
      <c r="AP80" s="1313"/>
      <c r="AQ80" s="1313"/>
      <c r="AR80" s="1313"/>
      <c r="AS80" s="1313"/>
      <c r="AT80" s="1313"/>
      <c r="AU80" s="1313"/>
      <c r="AV80" s="1313"/>
      <c r="AW80" s="1313"/>
      <c r="AX80" s="1313"/>
      <c r="AY80" s="1313"/>
      <c r="AZ80" s="1313"/>
      <c r="BA80" s="1313"/>
      <c r="BB80" s="1315"/>
      <c r="BC80" s="1315"/>
      <c r="BD80" s="1315"/>
      <c r="BE80" s="1315"/>
      <c r="BF80" s="1315"/>
      <c r="BG80" s="1315"/>
      <c r="BH80" s="1315"/>
      <c r="BI80" s="1315"/>
      <c r="BJ80" s="1315"/>
      <c r="BK80" s="1315"/>
      <c r="BL80" s="1315"/>
      <c r="BM80" s="1315"/>
      <c r="BN80" s="1315"/>
      <c r="BO80" s="1315"/>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u5dEAexmf6aYsu2T6gyPkurKIStHZgzqMa3G0e7LFH03UNEC5GbrAdKNKCVpMAFs8Ee+K/ct/BgQyDPpxo8EXg==" saltValue="ZHCD2TUkk8lROvZsN92qY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609</v>
      </c>
    </row>
  </sheetData>
  <sheetProtection algorithmName="SHA-512" hashValue="oTKtuiHuionDXdx6MmfhFDy8+60eyKicHbW+EVGmaPW/3cyY7+D+yFhw+U7iR5xfPeJpGn4dzwB/apso0loeug==" saltValue="kT03ag6Nh/i51hJEuxYer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610</v>
      </c>
    </row>
  </sheetData>
  <sheetProtection algorithmName="SHA-512" hashValue="da7itgDjhsGkczPsvC38+f1/YfEpphTOBZn4eqtyL+lbFMSgBHsp6EbCr2OHCH0abYtUJ9ud0MpIa4+2qvvTtA==" saltValue="mUfk0rcNo3CrdtW21TYS6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550</v>
      </c>
      <c r="G2" s="157"/>
      <c r="H2" s="158"/>
    </row>
    <row r="3" spans="1:8">
      <c r="A3" s="154" t="s">
        <v>543</v>
      </c>
      <c r="B3" s="159"/>
      <c r="C3" s="160"/>
      <c r="D3" s="161">
        <v>130408</v>
      </c>
      <c r="E3" s="162"/>
      <c r="F3" s="163">
        <v>85459</v>
      </c>
      <c r="G3" s="164"/>
      <c r="H3" s="165"/>
    </row>
    <row r="4" spans="1:8">
      <c r="A4" s="166"/>
      <c r="B4" s="167"/>
      <c r="C4" s="168"/>
      <c r="D4" s="169">
        <v>49917</v>
      </c>
      <c r="E4" s="170"/>
      <c r="F4" s="171">
        <v>44378</v>
      </c>
      <c r="G4" s="172"/>
      <c r="H4" s="173"/>
    </row>
    <row r="5" spans="1:8">
      <c r="A5" s="154" t="s">
        <v>545</v>
      </c>
      <c r="B5" s="159"/>
      <c r="C5" s="160"/>
      <c r="D5" s="161">
        <v>62351</v>
      </c>
      <c r="E5" s="162"/>
      <c r="F5" s="163">
        <v>83280</v>
      </c>
      <c r="G5" s="164"/>
      <c r="H5" s="165"/>
    </row>
    <row r="6" spans="1:8">
      <c r="A6" s="166"/>
      <c r="B6" s="167"/>
      <c r="C6" s="168"/>
      <c r="D6" s="169">
        <v>28897</v>
      </c>
      <c r="E6" s="170"/>
      <c r="F6" s="171">
        <v>43123</v>
      </c>
      <c r="G6" s="172"/>
      <c r="H6" s="173"/>
    </row>
    <row r="7" spans="1:8">
      <c r="A7" s="154" t="s">
        <v>546</v>
      </c>
      <c r="B7" s="159"/>
      <c r="C7" s="160"/>
      <c r="D7" s="161">
        <v>46468</v>
      </c>
      <c r="E7" s="162"/>
      <c r="F7" s="163">
        <v>88968</v>
      </c>
      <c r="G7" s="164"/>
      <c r="H7" s="165"/>
    </row>
    <row r="8" spans="1:8">
      <c r="A8" s="166"/>
      <c r="B8" s="167"/>
      <c r="C8" s="168"/>
      <c r="D8" s="169">
        <v>29225</v>
      </c>
      <c r="E8" s="170"/>
      <c r="F8" s="171">
        <v>45482</v>
      </c>
      <c r="G8" s="172"/>
      <c r="H8" s="173"/>
    </row>
    <row r="9" spans="1:8">
      <c r="A9" s="154" t="s">
        <v>547</v>
      </c>
      <c r="B9" s="159"/>
      <c r="C9" s="160"/>
      <c r="D9" s="161">
        <v>113405</v>
      </c>
      <c r="E9" s="162"/>
      <c r="F9" s="163">
        <v>85173</v>
      </c>
      <c r="G9" s="164"/>
      <c r="H9" s="165"/>
    </row>
    <row r="10" spans="1:8">
      <c r="A10" s="166"/>
      <c r="B10" s="167"/>
      <c r="C10" s="168"/>
      <c r="D10" s="169">
        <v>89865</v>
      </c>
      <c r="E10" s="170"/>
      <c r="F10" s="171">
        <v>43913</v>
      </c>
      <c r="G10" s="172"/>
      <c r="H10" s="173"/>
    </row>
    <row r="11" spans="1:8">
      <c r="A11" s="154" t="s">
        <v>548</v>
      </c>
      <c r="B11" s="159"/>
      <c r="C11" s="160"/>
      <c r="D11" s="161">
        <v>70472</v>
      </c>
      <c r="E11" s="162"/>
      <c r="F11" s="163">
        <v>94081</v>
      </c>
      <c r="G11" s="164"/>
      <c r="H11" s="165"/>
    </row>
    <row r="12" spans="1:8">
      <c r="A12" s="166"/>
      <c r="B12" s="167"/>
      <c r="C12" s="174"/>
      <c r="D12" s="169">
        <v>39217</v>
      </c>
      <c r="E12" s="170"/>
      <c r="F12" s="171">
        <v>48949</v>
      </c>
      <c r="G12" s="172"/>
      <c r="H12" s="173"/>
    </row>
    <row r="13" spans="1:8">
      <c r="A13" s="154"/>
      <c r="B13" s="159"/>
      <c r="C13" s="175"/>
      <c r="D13" s="176">
        <v>84621</v>
      </c>
      <c r="E13" s="177"/>
      <c r="F13" s="178">
        <v>87392</v>
      </c>
      <c r="G13" s="179"/>
      <c r="H13" s="165"/>
    </row>
    <row r="14" spans="1:8">
      <c r="A14" s="166"/>
      <c r="B14" s="167"/>
      <c r="C14" s="168"/>
      <c r="D14" s="169">
        <v>47424</v>
      </c>
      <c r="E14" s="170"/>
      <c r="F14" s="171">
        <v>45169</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4.95</v>
      </c>
      <c r="C19" s="180">
        <f>ROUND(VALUE(SUBSTITUTE(実質収支比率等に係る経年分析!G$48,"▲","-")),2)</f>
        <v>3.66</v>
      </c>
      <c r="D19" s="180">
        <f>ROUND(VALUE(SUBSTITUTE(実質収支比率等に係る経年分析!H$48,"▲","-")),2)</f>
        <v>4.43</v>
      </c>
      <c r="E19" s="180">
        <f>ROUND(VALUE(SUBSTITUTE(実質収支比率等に係る経年分析!I$48,"▲","-")),2)</f>
        <v>5.29</v>
      </c>
      <c r="F19" s="180">
        <f>ROUND(VALUE(SUBSTITUTE(実質収支比率等に係る経年分析!J$48,"▲","-")),2)</f>
        <v>1.79</v>
      </c>
    </row>
    <row r="20" spans="1:11">
      <c r="A20" s="180" t="s">
        <v>55</v>
      </c>
      <c r="B20" s="180">
        <f>ROUND(VALUE(SUBSTITUTE(実質収支比率等に係る経年分析!F$47,"▲","-")),2)</f>
        <v>23.38</v>
      </c>
      <c r="C20" s="180">
        <f>ROUND(VALUE(SUBSTITUTE(実質収支比率等に係る経年分析!G$47,"▲","-")),2)</f>
        <v>26.73</v>
      </c>
      <c r="D20" s="180">
        <f>ROUND(VALUE(SUBSTITUTE(実質収支比率等に係る経年分析!H$47,"▲","-")),2)</f>
        <v>31.01</v>
      </c>
      <c r="E20" s="180">
        <f>ROUND(VALUE(SUBSTITUTE(実質収支比率等に係る経年分析!I$47,"▲","-")),2)</f>
        <v>30.72</v>
      </c>
      <c r="F20" s="180">
        <f>ROUND(VALUE(SUBSTITUTE(実質収支比率等に係る経年分析!J$47,"▲","-")),2)</f>
        <v>28.68</v>
      </c>
    </row>
    <row r="21" spans="1:11">
      <c r="A21" s="180" t="s">
        <v>56</v>
      </c>
      <c r="B21" s="180">
        <f>IF(ISNUMBER(VALUE(SUBSTITUTE(実質収支比率等に係る経年分析!F$49,"▲","-"))),ROUND(VALUE(SUBSTITUTE(実質収支比率等に係る経年分析!F$49,"▲","-")),2),NA())</f>
        <v>4.9000000000000004</v>
      </c>
      <c r="C21" s="180">
        <f>IF(ISNUMBER(VALUE(SUBSTITUTE(実質収支比率等に係る経年分析!G$49,"▲","-"))),ROUND(VALUE(SUBSTITUTE(実質収支比率等に係る経年分析!G$49,"▲","-")),2),NA())</f>
        <v>1.76</v>
      </c>
      <c r="D21" s="180">
        <f>IF(ISNUMBER(VALUE(SUBSTITUTE(実質収支比率等に係る経年分析!H$49,"▲","-"))),ROUND(VALUE(SUBSTITUTE(実質収支比率等に係る経年分析!H$49,"▲","-")),2),NA())</f>
        <v>5.44</v>
      </c>
      <c r="E21" s="180">
        <f>IF(ISNUMBER(VALUE(SUBSTITUTE(実質収支比率等に係る経年分析!I$49,"▲","-"))),ROUND(VALUE(SUBSTITUTE(実質収支比率等に係る経年分析!I$49,"▲","-")),2),NA())</f>
        <v>0.47</v>
      </c>
      <c r="F21" s="180">
        <f>IF(ISNUMBER(VALUE(SUBSTITUTE(実質収支比率等に係る経年分析!J$49,"▲","-"))),ROUND(VALUE(SUBSTITUTE(実質収支比率等に係る経年分析!J$49,"▲","-")),2),NA())</f>
        <v>-5.33</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0.13</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str">
        <f>IF(連結実質赤字比率に係る赤字・黒字の構成分析!C$40="",NA(),連結実質赤字比率に係る赤字・黒字の構成分析!C$40)</f>
        <v>西之表市地方卸売市場特別会計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交通災害共済事業特別会計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c r="A32" s="181" t="str">
        <f>IF(連結実質赤字比率に係る赤字・黒字の構成分析!C$38="",NA(),連結実質赤字比率に係る赤字・黒字の構成分析!C$38)</f>
        <v>後期高齢者医療保険特別会計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1.0900000000000001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v>
      </c>
    </row>
    <row r="34" spans="1:16">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1.31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1.82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1.33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2.36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1.01</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4.95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3.66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4.43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5.28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1.78</v>
      </c>
    </row>
    <row r="36" spans="1:16">
      <c r="A36" s="181" t="str">
        <f>IF(連結実質赤字比率に係る赤字・黒字の構成分析!C$34="",NA(),連結実質赤字比率に係る赤字・黒字の構成分析!C$34)</f>
        <v>西之表市水道事業会計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3.58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5.92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6.91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7.39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6.66</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926</v>
      </c>
      <c r="E42" s="182"/>
      <c r="F42" s="182"/>
      <c r="G42" s="182">
        <f>'実質公債費比率（分子）の構造'!L$52</f>
        <v>895</v>
      </c>
      <c r="H42" s="182"/>
      <c r="I42" s="182"/>
      <c r="J42" s="182">
        <f>'実質公債費比率（分子）の構造'!M$52</f>
        <v>884</v>
      </c>
      <c r="K42" s="182"/>
      <c r="L42" s="182"/>
      <c r="M42" s="182">
        <f>'実質公債費比率（分子）の構造'!N$52</f>
        <v>891</v>
      </c>
      <c r="N42" s="182"/>
      <c r="O42" s="182"/>
      <c r="P42" s="182">
        <f>'実質公債費比率（分子）の構造'!O$52</f>
        <v>939</v>
      </c>
    </row>
    <row r="43" spans="1:16">
      <c r="A43" s="182" t="s">
        <v>64</v>
      </c>
      <c r="B43" s="182">
        <f>'実質公債費比率（分子）の構造'!K$51</f>
        <v>1</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65</v>
      </c>
      <c r="B44" s="182">
        <f>'実質公債費比率（分子）の構造'!K$50</f>
        <v>11</v>
      </c>
      <c r="C44" s="182"/>
      <c r="D44" s="182"/>
      <c r="E44" s="182">
        <f>'実質公債費比率（分子）の構造'!L$50</f>
        <v>11</v>
      </c>
      <c r="F44" s="182"/>
      <c r="G44" s="182"/>
      <c r="H44" s="182">
        <f>'実質公債費比率（分子）の構造'!M$50</f>
        <v>11</v>
      </c>
      <c r="I44" s="182"/>
      <c r="J44" s="182"/>
      <c r="K44" s="182">
        <f>'実質公債費比率（分子）の構造'!N$50</f>
        <v>11</v>
      </c>
      <c r="L44" s="182"/>
      <c r="M44" s="182"/>
      <c r="N44" s="182">
        <f>'実質公債費比率（分子）の構造'!O$50</f>
        <v>11</v>
      </c>
      <c r="O44" s="182"/>
      <c r="P44" s="182"/>
    </row>
    <row r="45" spans="1:16">
      <c r="A45" s="182" t="s">
        <v>66</v>
      </c>
      <c r="B45" s="182">
        <f>'実質公債費比率（分子）の構造'!K$49</f>
        <v>225</v>
      </c>
      <c r="C45" s="182"/>
      <c r="D45" s="182"/>
      <c r="E45" s="182">
        <f>'実質公債費比率（分子）の構造'!L$49</f>
        <v>216</v>
      </c>
      <c r="F45" s="182"/>
      <c r="G45" s="182"/>
      <c r="H45" s="182">
        <f>'実質公債費比率（分子）の構造'!M$49</f>
        <v>215</v>
      </c>
      <c r="I45" s="182"/>
      <c r="J45" s="182"/>
      <c r="K45" s="182">
        <f>'実質公債費比率（分子）の構造'!N$49</f>
        <v>214</v>
      </c>
      <c r="L45" s="182"/>
      <c r="M45" s="182"/>
      <c r="N45" s="182">
        <f>'実質公債費比率（分子）の構造'!O$49</f>
        <v>213</v>
      </c>
      <c r="O45" s="182"/>
      <c r="P45" s="182"/>
    </row>
    <row r="46" spans="1:16">
      <c r="A46" s="182" t="s">
        <v>67</v>
      </c>
      <c r="B46" s="182">
        <f>'実質公債費比率（分子）の構造'!K$48</f>
        <v>22</v>
      </c>
      <c r="C46" s="182"/>
      <c r="D46" s="182"/>
      <c r="E46" s="182">
        <f>'実質公債費比率（分子）の構造'!L$48</f>
        <v>10</v>
      </c>
      <c r="F46" s="182"/>
      <c r="G46" s="182"/>
      <c r="H46" s="182">
        <f>'実質公債費比率（分子）の構造'!M$48</f>
        <v>10</v>
      </c>
      <c r="I46" s="182"/>
      <c r="J46" s="182"/>
      <c r="K46" s="182">
        <f>'実質公債費比率（分子）の構造'!N$48</f>
        <v>9</v>
      </c>
      <c r="L46" s="182"/>
      <c r="M46" s="182"/>
      <c r="N46" s="182">
        <f>'実質公債費比率（分子）の構造'!O$48</f>
        <v>8</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1135</v>
      </c>
      <c r="C49" s="182"/>
      <c r="D49" s="182"/>
      <c r="E49" s="182">
        <f>'実質公債費比率（分子）の構造'!L$45</f>
        <v>1105</v>
      </c>
      <c r="F49" s="182"/>
      <c r="G49" s="182"/>
      <c r="H49" s="182">
        <f>'実質公債費比率（分子）の構造'!M$45</f>
        <v>1092</v>
      </c>
      <c r="I49" s="182"/>
      <c r="J49" s="182"/>
      <c r="K49" s="182">
        <f>'実質公債費比率（分子）の構造'!N$45</f>
        <v>1149</v>
      </c>
      <c r="L49" s="182"/>
      <c r="M49" s="182"/>
      <c r="N49" s="182">
        <f>'実質公債費比率（分子）の構造'!O$45</f>
        <v>1218</v>
      </c>
      <c r="O49" s="182"/>
      <c r="P49" s="182"/>
    </row>
    <row r="50" spans="1:16">
      <c r="A50" s="182" t="s">
        <v>71</v>
      </c>
      <c r="B50" s="182" t="e">
        <f>NA()</f>
        <v>#N/A</v>
      </c>
      <c r="C50" s="182">
        <f>IF(ISNUMBER('実質公債費比率（分子）の構造'!K$53),'実質公債費比率（分子）の構造'!K$53,NA())</f>
        <v>468</v>
      </c>
      <c r="D50" s="182" t="e">
        <f>NA()</f>
        <v>#N/A</v>
      </c>
      <c r="E50" s="182" t="e">
        <f>NA()</f>
        <v>#N/A</v>
      </c>
      <c r="F50" s="182">
        <f>IF(ISNUMBER('実質公債費比率（分子）の構造'!L$53),'実質公債費比率（分子）の構造'!L$53,NA())</f>
        <v>447</v>
      </c>
      <c r="G50" s="182" t="e">
        <f>NA()</f>
        <v>#N/A</v>
      </c>
      <c r="H50" s="182" t="e">
        <f>NA()</f>
        <v>#N/A</v>
      </c>
      <c r="I50" s="182">
        <f>IF(ISNUMBER('実質公債費比率（分子）の構造'!M$53),'実質公債費比率（分子）の構造'!M$53,NA())</f>
        <v>444</v>
      </c>
      <c r="J50" s="182" t="e">
        <f>NA()</f>
        <v>#N/A</v>
      </c>
      <c r="K50" s="182" t="e">
        <f>NA()</f>
        <v>#N/A</v>
      </c>
      <c r="L50" s="182">
        <f>IF(ISNUMBER('実質公債費比率（分子）の構造'!N$53),'実質公債費比率（分子）の構造'!N$53,NA())</f>
        <v>492</v>
      </c>
      <c r="M50" s="182" t="e">
        <f>NA()</f>
        <v>#N/A</v>
      </c>
      <c r="N50" s="182" t="e">
        <f>NA()</f>
        <v>#N/A</v>
      </c>
      <c r="O50" s="182">
        <f>IF(ISNUMBER('実質公債費比率（分子）の構造'!O$53),'実質公債費比率（分子）の構造'!O$53,NA())</f>
        <v>511</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8430</v>
      </c>
      <c r="E56" s="181"/>
      <c r="F56" s="181"/>
      <c r="G56" s="181">
        <f>'将来負担比率（分子）の構造'!J$52</f>
        <v>8178</v>
      </c>
      <c r="H56" s="181"/>
      <c r="I56" s="181"/>
      <c r="J56" s="181">
        <f>'将来負担比率（分子）の構造'!K$52</f>
        <v>7965</v>
      </c>
      <c r="K56" s="181"/>
      <c r="L56" s="181"/>
      <c r="M56" s="181">
        <f>'将来負担比率（分子）の構造'!L$52</f>
        <v>8302</v>
      </c>
      <c r="N56" s="181"/>
      <c r="O56" s="181"/>
      <c r="P56" s="181">
        <f>'将来負担比率（分子）の構造'!M$52</f>
        <v>8073</v>
      </c>
    </row>
    <row r="57" spans="1:16">
      <c r="A57" s="181" t="s">
        <v>42</v>
      </c>
      <c r="B57" s="181"/>
      <c r="C57" s="181"/>
      <c r="D57" s="181">
        <f>'将来負担比率（分子）の構造'!I$51</f>
        <v>535</v>
      </c>
      <c r="E57" s="181"/>
      <c r="F57" s="181"/>
      <c r="G57" s="181">
        <f>'将来負担比率（分子）の構造'!J$51</f>
        <v>451</v>
      </c>
      <c r="H57" s="181"/>
      <c r="I57" s="181"/>
      <c r="J57" s="181">
        <f>'将来負担比率（分子）の構造'!K$51</f>
        <v>393</v>
      </c>
      <c r="K57" s="181"/>
      <c r="L57" s="181"/>
      <c r="M57" s="181">
        <f>'将来負担比率（分子）の構造'!L$51</f>
        <v>386</v>
      </c>
      <c r="N57" s="181"/>
      <c r="O57" s="181"/>
      <c r="P57" s="181">
        <f>'将来負担比率（分子）の構造'!M$51</f>
        <v>397</v>
      </c>
    </row>
    <row r="58" spans="1:16">
      <c r="A58" s="181" t="s">
        <v>41</v>
      </c>
      <c r="B58" s="181"/>
      <c r="C58" s="181"/>
      <c r="D58" s="181">
        <f>'将来負担比率（分子）の構造'!I$50</f>
        <v>2720</v>
      </c>
      <c r="E58" s="181"/>
      <c r="F58" s="181"/>
      <c r="G58" s="181">
        <f>'将来負担比率（分子）の構造'!J$50</f>
        <v>2908</v>
      </c>
      <c r="H58" s="181"/>
      <c r="I58" s="181"/>
      <c r="J58" s="181">
        <f>'将来負担比率（分子）の構造'!K$50</f>
        <v>3236</v>
      </c>
      <c r="K58" s="181"/>
      <c r="L58" s="181"/>
      <c r="M58" s="181">
        <f>'将来負担比率（分子）の構造'!L$50</f>
        <v>3220</v>
      </c>
      <c r="N58" s="181"/>
      <c r="O58" s="181"/>
      <c r="P58" s="181">
        <f>'将来負担比率（分子）の構造'!M$50</f>
        <v>3478</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f>'将来負担比率（分子）の構造'!M$49</f>
        <v>8</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5</v>
      </c>
      <c r="C61" s="181"/>
      <c r="D61" s="181"/>
      <c r="E61" s="181">
        <f>'将来負担比率（分子）の構造'!J$46</f>
        <v>4</v>
      </c>
      <c r="F61" s="181"/>
      <c r="G61" s="181"/>
      <c r="H61" s="181">
        <f>'将来負担比率（分子）の構造'!K$46</f>
        <v>3</v>
      </c>
      <c r="I61" s="181"/>
      <c r="J61" s="181"/>
      <c r="K61" s="181">
        <f>'将来負担比率（分子）の構造'!L$46</f>
        <v>2</v>
      </c>
      <c r="L61" s="181"/>
      <c r="M61" s="181"/>
      <c r="N61" s="181">
        <f>'将来負担比率（分子）の構造'!M$46</f>
        <v>2</v>
      </c>
      <c r="O61" s="181"/>
      <c r="P61" s="181"/>
    </row>
    <row r="62" spans="1:16">
      <c r="A62" s="181" t="s">
        <v>35</v>
      </c>
      <c r="B62" s="181">
        <f>'将来負担比率（分子）の構造'!I$45</f>
        <v>1606</v>
      </c>
      <c r="C62" s="181"/>
      <c r="D62" s="181"/>
      <c r="E62" s="181">
        <f>'将来負担比率（分子）の構造'!J$45</f>
        <v>1593</v>
      </c>
      <c r="F62" s="181"/>
      <c r="G62" s="181"/>
      <c r="H62" s="181">
        <f>'将来負担比率（分子）の構造'!K$45</f>
        <v>1559</v>
      </c>
      <c r="I62" s="181"/>
      <c r="J62" s="181"/>
      <c r="K62" s="181">
        <f>'将来負担比率（分子）の構造'!L$45</f>
        <v>1475</v>
      </c>
      <c r="L62" s="181"/>
      <c r="M62" s="181"/>
      <c r="N62" s="181">
        <f>'将来負担比率（分子）の構造'!M$45</f>
        <v>1449</v>
      </c>
      <c r="O62" s="181"/>
      <c r="P62" s="181"/>
    </row>
    <row r="63" spans="1:16">
      <c r="A63" s="181" t="s">
        <v>34</v>
      </c>
      <c r="B63" s="181">
        <f>'将来負担比率（分子）の構造'!I$44</f>
        <v>2071</v>
      </c>
      <c r="C63" s="181"/>
      <c r="D63" s="181"/>
      <c r="E63" s="181">
        <f>'将来負担比率（分子）の構造'!J$44</f>
        <v>1844</v>
      </c>
      <c r="F63" s="181"/>
      <c r="G63" s="181"/>
      <c r="H63" s="181">
        <f>'将来負担比率（分子）の構造'!K$44</f>
        <v>1674</v>
      </c>
      <c r="I63" s="181"/>
      <c r="J63" s="181"/>
      <c r="K63" s="181">
        <f>'将来負担比率（分子）の構造'!L$44</f>
        <v>1486</v>
      </c>
      <c r="L63" s="181"/>
      <c r="M63" s="181"/>
      <c r="N63" s="181">
        <f>'将来負担比率（分子）の構造'!M$44</f>
        <v>1298</v>
      </c>
      <c r="O63" s="181"/>
      <c r="P63" s="181"/>
    </row>
    <row r="64" spans="1:16">
      <c r="A64" s="181" t="s">
        <v>33</v>
      </c>
      <c r="B64" s="181">
        <f>'将来負担比率（分子）の構造'!I$43</f>
        <v>294</v>
      </c>
      <c r="C64" s="181"/>
      <c r="D64" s="181"/>
      <c r="E64" s="181">
        <f>'将来負担比率（分子）の構造'!J$43</f>
        <v>351</v>
      </c>
      <c r="F64" s="181"/>
      <c r="G64" s="181"/>
      <c r="H64" s="181">
        <f>'将来負担比率（分子）の構造'!K$43</f>
        <v>417</v>
      </c>
      <c r="I64" s="181"/>
      <c r="J64" s="181"/>
      <c r="K64" s="181">
        <f>'将来負担比率（分子）の構造'!L$43</f>
        <v>560</v>
      </c>
      <c r="L64" s="181"/>
      <c r="M64" s="181"/>
      <c r="N64" s="181">
        <f>'将来負担比率（分子）の構造'!M$43</f>
        <v>91</v>
      </c>
      <c r="O64" s="181"/>
      <c r="P64" s="181"/>
    </row>
    <row r="65" spans="1:16">
      <c r="A65" s="181" t="s">
        <v>32</v>
      </c>
      <c r="B65" s="181">
        <f>'将来負担比率（分子）の構造'!I$42</f>
        <v>86</v>
      </c>
      <c r="C65" s="181"/>
      <c r="D65" s="181"/>
      <c r="E65" s="181">
        <f>'将来負担比率（分子）の構造'!J$42</f>
        <v>76</v>
      </c>
      <c r="F65" s="181"/>
      <c r="G65" s="181"/>
      <c r="H65" s="181">
        <f>'将来負担比率（分子）の構造'!K$42</f>
        <v>65</v>
      </c>
      <c r="I65" s="181"/>
      <c r="J65" s="181"/>
      <c r="K65" s="181">
        <f>'将来負担比率（分子）の構造'!L$42</f>
        <v>54</v>
      </c>
      <c r="L65" s="181"/>
      <c r="M65" s="181"/>
      <c r="N65" s="181">
        <f>'将来負担比率（分子）の構造'!M$42</f>
        <v>43</v>
      </c>
      <c r="O65" s="181"/>
      <c r="P65" s="181"/>
    </row>
    <row r="66" spans="1:16">
      <c r="A66" s="181" t="s">
        <v>31</v>
      </c>
      <c r="B66" s="181">
        <f>'将来負担比率（分子）の構造'!I$41</f>
        <v>10792</v>
      </c>
      <c r="C66" s="181"/>
      <c r="D66" s="181"/>
      <c r="E66" s="181">
        <f>'将来負担比率（分子）の構造'!J$41</f>
        <v>10480</v>
      </c>
      <c r="F66" s="181"/>
      <c r="G66" s="181"/>
      <c r="H66" s="181">
        <f>'将来負担比率（分子）の構造'!K$41</f>
        <v>10133</v>
      </c>
      <c r="I66" s="181"/>
      <c r="J66" s="181"/>
      <c r="K66" s="181">
        <f>'将来負担比率（分子）の構造'!L$41</f>
        <v>10583</v>
      </c>
      <c r="L66" s="181"/>
      <c r="M66" s="181"/>
      <c r="N66" s="181">
        <f>'将来負担比率（分子）の構造'!M$41</f>
        <v>10173</v>
      </c>
      <c r="O66" s="181"/>
      <c r="P66" s="181"/>
    </row>
    <row r="67" spans="1:16">
      <c r="A67" s="181" t="s">
        <v>75</v>
      </c>
      <c r="B67" s="181" t="e">
        <f>NA()</f>
        <v>#N/A</v>
      </c>
      <c r="C67" s="181">
        <f>IF(ISNUMBER('将来負担比率（分子）の構造'!I$53), IF('将来負担比率（分子）の構造'!I$53 &lt; 0, 0, '将来負担比率（分子）の構造'!I$53), NA())</f>
        <v>3169</v>
      </c>
      <c r="D67" s="181" t="e">
        <f>NA()</f>
        <v>#N/A</v>
      </c>
      <c r="E67" s="181" t="e">
        <f>NA()</f>
        <v>#N/A</v>
      </c>
      <c r="F67" s="181">
        <f>IF(ISNUMBER('将来負担比率（分子）の構造'!J$53), IF('将来負担比率（分子）の構造'!J$53 &lt; 0, 0, '将来負担比率（分子）の構造'!J$53), NA())</f>
        <v>2811</v>
      </c>
      <c r="G67" s="181" t="e">
        <f>NA()</f>
        <v>#N/A</v>
      </c>
      <c r="H67" s="181" t="e">
        <f>NA()</f>
        <v>#N/A</v>
      </c>
      <c r="I67" s="181">
        <f>IF(ISNUMBER('将来負担比率（分子）の構造'!K$53), IF('将来負担比率（分子）の構造'!K$53 &lt; 0, 0, '将来負担比率（分子）の構造'!K$53), NA())</f>
        <v>2256</v>
      </c>
      <c r="J67" s="181" t="e">
        <f>NA()</f>
        <v>#N/A</v>
      </c>
      <c r="K67" s="181" t="e">
        <f>NA()</f>
        <v>#N/A</v>
      </c>
      <c r="L67" s="181">
        <f>IF(ISNUMBER('将来負担比率（分子）の構造'!L$53), IF('将来負担比率（分子）の構造'!L$53 &lt; 0, 0, '将来負担比率（分子）の構造'!L$53), NA())</f>
        <v>2251</v>
      </c>
      <c r="M67" s="181" t="e">
        <f>NA()</f>
        <v>#N/A</v>
      </c>
      <c r="N67" s="181" t="e">
        <f>NA()</f>
        <v>#N/A</v>
      </c>
      <c r="O67" s="181">
        <f>IF(ISNUMBER('将来負担比率（分子）の構造'!M$53), IF('将来負担比率（分子）の構造'!M$53 &lt; 0, 0, '将来負担比率（分子）の構造'!M$53), NA())</f>
        <v>1117</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1781</v>
      </c>
      <c r="C72" s="185">
        <f>基金残高に係る経年分析!G55</f>
        <v>1760</v>
      </c>
      <c r="D72" s="185">
        <f>基金残高に係る経年分析!H55</f>
        <v>1653</v>
      </c>
    </row>
    <row r="73" spans="1:16">
      <c r="A73" s="184" t="s">
        <v>78</v>
      </c>
      <c r="B73" s="185">
        <f>基金残高に係る経年分析!F56</f>
        <v>642</v>
      </c>
      <c r="C73" s="185">
        <f>基金残高に係る経年分析!G56</f>
        <v>642</v>
      </c>
      <c r="D73" s="185">
        <f>基金残高に係る経年分析!H56</f>
        <v>820</v>
      </c>
    </row>
    <row r="74" spans="1:16">
      <c r="A74" s="184" t="s">
        <v>79</v>
      </c>
      <c r="B74" s="185">
        <f>基金残高に係る経年分析!F57</f>
        <v>681</v>
      </c>
      <c r="C74" s="185">
        <f>基金残高に係る経年分析!G57</f>
        <v>647</v>
      </c>
      <c r="D74" s="185">
        <f>基金残高に係る経年分析!H57</f>
        <v>752</v>
      </c>
    </row>
  </sheetData>
  <sheetProtection algorithmName="SHA-512" hashValue="WMWVEAbwvk+k5xR9YQeBogc9BuLMH+DWWhf8B2rzuIG9v/CcjSLt/TVyX9iHEXOnS2drm2Eg+GhQG0Run7E9xg==" saltValue="RB3BgT7bBXYmF/JiVLHTa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212</v>
      </c>
      <c r="DI1" s="798"/>
      <c r="DJ1" s="798"/>
      <c r="DK1" s="798"/>
      <c r="DL1" s="798"/>
      <c r="DM1" s="798"/>
      <c r="DN1" s="799"/>
      <c r="DO1" s="226"/>
      <c r="DP1" s="797" t="s">
        <v>213</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39" t="s">
        <v>215</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216</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217</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c r="B4" s="739" t="s">
        <v>1</v>
      </c>
      <c r="C4" s="740"/>
      <c r="D4" s="740"/>
      <c r="E4" s="740"/>
      <c r="F4" s="740"/>
      <c r="G4" s="740"/>
      <c r="H4" s="740"/>
      <c r="I4" s="740"/>
      <c r="J4" s="740"/>
      <c r="K4" s="740"/>
      <c r="L4" s="740"/>
      <c r="M4" s="740"/>
      <c r="N4" s="740"/>
      <c r="O4" s="740"/>
      <c r="P4" s="740"/>
      <c r="Q4" s="741"/>
      <c r="R4" s="739" t="s">
        <v>218</v>
      </c>
      <c r="S4" s="740"/>
      <c r="T4" s="740"/>
      <c r="U4" s="740"/>
      <c r="V4" s="740"/>
      <c r="W4" s="740"/>
      <c r="X4" s="740"/>
      <c r="Y4" s="741"/>
      <c r="Z4" s="739" t="s">
        <v>219</v>
      </c>
      <c r="AA4" s="740"/>
      <c r="AB4" s="740"/>
      <c r="AC4" s="741"/>
      <c r="AD4" s="739" t="s">
        <v>220</v>
      </c>
      <c r="AE4" s="740"/>
      <c r="AF4" s="740"/>
      <c r="AG4" s="740"/>
      <c r="AH4" s="740"/>
      <c r="AI4" s="740"/>
      <c r="AJ4" s="740"/>
      <c r="AK4" s="741"/>
      <c r="AL4" s="739" t="s">
        <v>219</v>
      </c>
      <c r="AM4" s="740"/>
      <c r="AN4" s="740"/>
      <c r="AO4" s="741"/>
      <c r="AP4" s="800" t="s">
        <v>221</v>
      </c>
      <c r="AQ4" s="800"/>
      <c r="AR4" s="800"/>
      <c r="AS4" s="800"/>
      <c r="AT4" s="800"/>
      <c r="AU4" s="800"/>
      <c r="AV4" s="800"/>
      <c r="AW4" s="800"/>
      <c r="AX4" s="800"/>
      <c r="AY4" s="800"/>
      <c r="AZ4" s="800"/>
      <c r="BA4" s="800"/>
      <c r="BB4" s="800"/>
      <c r="BC4" s="800"/>
      <c r="BD4" s="800"/>
      <c r="BE4" s="800"/>
      <c r="BF4" s="800"/>
      <c r="BG4" s="800" t="s">
        <v>222</v>
      </c>
      <c r="BH4" s="800"/>
      <c r="BI4" s="800"/>
      <c r="BJ4" s="800"/>
      <c r="BK4" s="800"/>
      <c r="BL4" s="800"/>
      <c r="BM4" s="800"/>
      <c r="BN4" s="800"/>
      <c r="BO4" s="800" t="s">
        <v>219</v>
      </c>
      <c r="BP4" s="800"/>
      <c r="BQ4" s="800"/>
      <c r="BR4" s="800"/>
      <c r="BS4" s="800" t="s">
        <v>223</v>
      </c>
      <c r="BT4" s="800"/>
      <c r="BU4" s="800"/>
      <c r="BV4" s="800"/>
      <c r="BW4" s="800"/>
      <c r="BX4" s="800"/>
      <c r="BY4" s="800"/>
      <c r="BZ4" s="800"/>
      <c r="CA4" s="800"/>
      <c r="CB4" s="800"/>
      <c r="CD4" s="782" t="s">
        <v>224</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c r="B5" s="744" t="s">
        <v>225</v>
      </c>
      <c r="C5" s="745"/>
      <c r="D5" s="745"/>
      <c r="E5" s="745"/>
      <c r="F5" s="745"/>
      <c r="G5" s="745"/>
      <c r="H5" s="745"/>
      <c r="I5" s="745"/>
      <c r="J5" s="745"/>
      <c r="K5" s="745"/>
      <c r="L5" s="745"/>
      <c r="M5" s="745"/>
      <c r="N5" s="745"/>
      <c r="O5" s="745"/>
      <c r="P5" s="745"/>
      <c r="Q5" s="746"/>
      <c r="R5" s="733">
        <v>1423461</v>
      </c>
      <c r="S5" s="734"/>
      <c r="T5" s="734"/>
      <c r="U5" s="734"/>
      <c r="V5" s="734"/>
      <c r="W5" s="734"/>
      <c r="X5" s="734"/>
      <c r="Y5" s="777"/>
      <c r="Z5" s="795">
        <v>13.4</v>
      </c>
      <c r="AA5" s="795"/>
      <c r="AB5" s="795"/>
      <c r="AC5" s="795"/>
      <c r="AD5" s="796">
        <v>1400073</v>
      </c>
      <c r="AE5" s="796"/>
      <c r="AF5" s="796"/>
      <c r="AG5" s="796"/>
      <c r="AH5" s="796"/>
      <c r="AI5" s="796"/>
      <c r="AJ5" s="796"/>
      <c r="AK5" s="796"/>
      <c r="AL5" s="778">
        <v>24.8</v>
      </c>
      <c r="AM5" s="749"/>
      <c r="AN5" s="749"/>
      <c r="AO5" s="779"/>
      <c r="AP5" s="744" t="s">
        <v>226</v>
      </c>
      <c r="AQ5" s="745"/>
      <c r="AR5" s="745"/>
      <c r="AS5" s="745"/>
      <c r="AT5" s="745"/>
      <c r="AU5" s="745"/>
      <c r="AV5" s="745"/>
      <c r="AW5" s="745"/>
      <c r="AX5" s="745"/>
      <c r="AY5" s="745"/>
      <c r="AZ5" s="745"/>
      <c r="BA5" s="745"/>
      <c r="BB5" s="745"/>
      <c r="BC5" s="745"/>
      <c r="BD5" s="745"/>
      <c r="BE5" s="745"/>
      <c r="BF5" s="746"/>
      <c r="BG5" s="678">
        <v>1400073</v>
      </c>
      <c r="BH5" s="679"/>
      <c r="BI5" s="679"/>
      <c r="BJ5" s="679"/>
      <c r="BK5" s="679"/>
      <c r="BL5" s="679"/>
      <c r="BM5" s="679"/>
      <c r="BN5" s="680"/>
      <c r="BO5" s="715">
        <v>98.4</v>
      </c>
      <c r="BP5" s="715"/>
      <c r="BQ5" s="715"/>
      <c r="BR5" s="715"/>
      <c r="BS5" s="716">
        <v>6939</v>
      </c>
      <c r="BT5" s="716"/>
      <c r="BU5" s="716"/>
      <c r="BV5" s="716"/>
      <c r="BW5" s="716"/>
      <c r="BX5" s="716"/>
      <c r="BY5" s="716"/>
      <c r="BZ5" s="716"/>
      <c r="CA5" s="716"/>
      <c r="CB5" s="775"/>
      <c r="CD5" s="782" t="s">
        <v>221</v>
      </c>
      <c r="CE5" s="783"/>
      <c r="CF5" s="783"/>
      <c r="CG5" s="783"/>
      <c r="CH5" s="783"/>
      <c r="CI5" s="783"/>
      <c r="CJ5" s="783"/>
      <c r="CK5" s="783"/>
      <c r="CL5" s="783"/>
      <c r="CM5" s="783"/>
      <c r="CN5" s="783"/>
      <c r="CO5" s="783"/>
      <c r="CP5" s="783"/>
      <c r="CQ5" s="784"/>
      <c r="CR5" s="782" t="s">
        <v>227</v>
      </c>
      <c r="CS5" s="783"/>
      <c r="CT5" s="783"/>
      <c r="CU5" s="783"/>
      <c r="CV5" s="783"/>
      <c r="CW5" s="783"/>
      <c r="CX5" s="783"/>
      <c r="CY5" s="784"/>
      <c r="CZ5" s="782" t="s">
        <v>219</v>
      </c>
      <c r="DA5" s="783"/>
      <c r="DB5" s="783"/>
      <c r="DC5" s="784"/>
      <c r="DD5" s="782" t="s">
        <v>228</v>
      </c>
      <c r="DE5" s="783"/>
      <c r="DF5" s="783"/>
      <c r="DG5" s="783"/>
      <c r="DH5" s="783"/>
      <c r="DI5" s="783"/>
      <c r="DJ5" s="783"/>
      <c r="DK5" s="783"/>
      <c r="DL5" s="783"/>
      <c r="DM5" s="783"/>
      <c r="DN5" s="783"/>
      <c r="DO5" s="783"/>
      <c r="DP5" s="784"/>
      <c r="DQ5" s="782" t="s">
        <v>229</v>
      </c>
      <c r="DR5" s="783"/>
      <c r="DS5" s="783"/>
      <c r="DT5" s="783"/>
      <c r="DU5" s="783"/>
      <c r="DV5" s="783"/>
      <c r="DW5" s="783"/>
      <c r="DX5" s="783"/>
      <c r="DY5" s="783"/>
      <c r="DZ5" s="783"/>
      <c r="EA5" s="783"/>
      <c r="EB5" s="783"/>
      <c r="EC5" s="784"/>
    </row>
    <row r="6" spans="2:143" ht="11.25" customHeight="1">
      <c r="B6" s="675" t="s">
        <v>230</v>
      </c>
      <c r="C6" s="676"/>
      <c r="D6" s="676"/>
      <c r="E6" s="676"/>
      <c r="F6" s="676"/>
      <c r="G6" s="676"/>
      <c r="H6" s="676"/>
      <c r="I6" s="676"/>
      <c r="J6" s="676"/>
      <c r="K6" s="676"/>
      <c r="L6" s="676"/>
      <c r="M6" s="676"/>
      <c r="N6" s="676"/>
      <c r="O6" s="676"/>
      <c r="P6" s="676"/>
      <c r="Q6" s="677"/>
      <c r="R6" s="678">
        <v>91492</v>
      </c>
      <c r="S6" s="679"/>
      <c r="T6" s="679"/>
      <c r="U6" s="679"/>
      <c r="V6" s="679"/>
      <c r="W6" s="679"/>
      <c r="X6" s="679"/>
      <c r="Y6" s="680"/>
      <c r="Z6" s="715">
        <v>0.9</v>
      </c>
      <c r="AA6" s="715"/>
      <c r="AB6" s="715"/>
      <c r="AC6" s="715"/>
      <c r="AD6" s="716">
        <v>91492</v>
      </c>
      <c r="AE6" s="716"/>
      <c r="AF6" s="716"/>
      <c r="AG6" s="716"/>
      <c r="AH6" s="716"/>
      <c r="AI6" s="716"/>
      <c r="AJ6" s="716"/>
      <c r="AK6" s="716"/>
      <c r="AL6" s="681">
        <v>1.6</v>
      </c>
      <c r="AM6" s="682"/>
      <c r="AN6" s="682"/>
      <c r="AO6" s="717"/>
      <c r="AP6" s="675" t="s">
        <v>231</v>
      </c>
      <c r="AQ6" s="676"/>
      <c r="AR6" s="676"/>
      <c r="AS6" s="676"/>
      <c r="AT6" s="676"/>
      <c r="AU6" s="676"/>
      <c r="AV6" s="676"/>
      <c r="AW6" s="676"/>
      <c r="AX6" s="676"/>
      <c r="AY6" s="676"/>
      <c r="AZ6" s="676"/>
      <c r="BA6" s="676"/>
      <c r="BB6" s="676"/>
      <c r="BC6" s="676"/>
      <c r="BD6" s="676"/>
      <c r="BE6" s="676"/>
      <c r="BF6" s="677"/>
      <c r="BG6" s="678">
        <v>1400073</v>
      </c>
      <c r="BH6" s="679"/>
      <c r="BI6" s="679"/>
      <c r="BJ6" s="679"/>
      <c r="BK6" s="679"/>
      <c r="BL6" s="679"/>
      <c r="BM6" s="679"/>
      <c r="BN6" s="680"/>
      <c r="BO6" s="715">
        <v>98.4</v>
      </c>
      <c r="BP6" s="715"/>
      <c r="BQ6" s="715"/>
      <c r="BR6" s="715"/>
      <c r="BS6" s="716">
        <v>6939</v>
      </c>
      <c r="BT6" s="716"/>
      <c r="BU6" s="716"/>
      <c r="BV6" s="716"/>
      <c r="BW6" s="716"/>
      <c r="BX6" s="716"/>
      <c r="BY6" s="716"/>
      <c r="BZ6" s="716"/>
      <c r="CA6" s="716"/>
      <c r="CB6" s="775"/>
      <c r="CD6" s="736" t="s">
        <v>232</v>
      </c>
      <c r="CE6" s="737"/>
      <c r="CF6" s="737"/>
      <c r="CG6" s="737"/>
      <c r="CH6" s="737"/>
      <c r="CI6" s="737"/>
      <c r="CJ6" s="737"/>
      <c r="CK6" s="737"/>
      <c r="CL6" s="737"/>
      <c r="CM6" s="737"/>
      <c r="CN6" s="737"/>
      <c r="CO6" s="737"/>
      <c r="CP6" s="737"/>
      <c r="CQ6" s="738"/>
      <c r="CR6" s="678">
        <v>125611</v>
      </c>
      <c r="CS6" s="679"/>
      <c r="CT6" s="679"/>
      <c r="CU6" s="679"/>
      <c r="CV6" s="679"/>
      <c r="CW6" s="679"/>
      <c r="CX6" s="679"/>
      <c r="CY6" s="680"/>
      <c r="CZ6" s="778">
        <v>1.2</v>
      </c>
      <c r="DA6" s="749"/>
      <c r="DB6" s="749"/>
      <c r="DC6" s="781"/>
      <c r="DD6" s="684" t="s">
        <v>233</v>
      </c>
      <c r="DE6" s="679"/>
      <c r="DF6" s="679"/>
      <c r="DG6" s="679"/>
      <c r="DH6" s="679"/>
      <c r="DI6" s="679"/>
      <c r="DJ6" s="679"/>
      <c r="DK6" s="679"/>
      <c r="DL6" s="679"/>
      <c r="DM6" s="679"/>
      <c r="DN6" s="679"/>
      <c r="DO6" s="679"/>
      <c r="DP6" s="680"/>
      <c r="DQ6" s="684">
        <v>125611</v>
      </c>
      <c r="DR6" s="679"/>
      <c r="DS6" s="679"/>
      <c r="DT6" s="679"/>
      <c r="DU6" s="679"/>
      <c r="DV6" s="679"/>
      <c r="DW6" s="679"/>
      <c r="DX6" s="679"/>
      <c r="DY6" s="679"/>
      <c r="DZ6" s="679"/>
      <c r="EA6" s="679"/>
      <c r="EB6" s="679"/>
      <c r="EC6" s="722"/>
    </row>
    <row r="7" spans="2:143" ht="11.25" customHeight="1">
      <c r="B7" s="675" t="s">
        <v>234</v>
      </c>
      <c r="C7" s="676"/>
      <c r="D7" s="676"/>
      <c r="E7" s="676"/>
      <c r="F7" s="676"/>
      <c r="G7" s="676"/>
      <c r="H7" s="676"/>
      <c r="I7" s="676"/>
      <c r="J7" s="676"/>
      <c r="K7" s="676"/>
      <c r="L7" s="676"/>
      <c r="M7" s="676"/>
      <c r="N7" s="676"/>
      <c r="O7" s="676"/>
      <c r="P7" s="676"/>
      <c r="Q7" s="677"/>
      <c r="R7" s="678">
        <v>984</v>
      </c>
      <c r="S7" s="679"/>
      <c r="T7" s="679"/>
      <c r="U7" s="679"/>
      <c r="V7" s="679"/>
      <c r="W7" s="679"/>
      <c r="X7" s="679"/>
      <c r="Y7" s="680"/>
      <c r="Z7" s="715">
        <v>0</v>
      </c>
      <c r="AA7" s="715"/>
      <c r="AB7" s="715"/>
      <c r="AC7" s="715"/>
      <c r="AD7" s="716">
        <v>984</v>
      </c>
      <c r="AE7" s="716"/>
      <c r="AF7" s="716"/>
      <c r="AG7" s="716"/>
      <c r="AH7" s="716"/>
      <c r="AI7" s="716"/>
      <c r="AJ7" s="716"/>
      <c r="AK7" s="716"/>
      <c r="AL7" s="681">
        <v>0</v>
      </c>
      <c r="AM7" s="682"/>
      <c r="AN7" s="682"/>
      <c r="AO7" s="717"/>
      <c r="AP7" s="675" t="s">
        <v>235</v>
      </c>
      <c r="AQ7" s="676"/>
      <c r="AR7" s="676"/>
      <c r="AS7" s="676"/>
      <c r="AT7" s="676"/>
      <c r="AU7" s="676"/>
      <c r="AV7" s="676"/>
      <c r="AW7" s="676"/>
      <c r="AX7" s="676"/>
      <c r="AY7" s="676"/>
      <c r="AZ7" s="676"/>
      <c r="BA7" s="676"/>
      <c r="BB7" s="676"/>
      <c r="BC7" s="676"/>
      <c r="BD7" s="676"/>
      <c r="BE7" s="676"/>
      <c r="BF7" s="677"/>
      <c r="BG7" s="678">
        <v>586356</v>
      </c>
      <c r="BH7" s="679"/>
      <c r="BI7" s="679"/>
      <c r="BJ7" s="679"/>
      <c r="BK7" s="679"/>
      <c r="BL7" s="679"/>
      <c r="BM7" s="679"/>
      <c r="BN7" s="680"/>
      <c r="BO7" s="715">
        <v>41.2</v>
      </c>
      <c r="BP7" s="715"/>
      <c r="BQ7" s="715"/>
      <c r="BR7" s="715"/>
      <c r="BS7" s="716">
        <v>6939</v>
      </c>
      <c r="BT7" s="716"/>
      <c r="BU7" s="716"/>
      <c r="BV7" s="716"/>
      <c r="BW7" s="716"/>
      <c r="BX7" s="716"/>
      <c r="BY7" s="716"/>
      <c r="BZ7" s="716"/>
      <c r="CA7" s="716"/>
      <c r="CB7" s="775"/>
      <c r="CD7" s="711" t="s">
        <v>236</v>
      </c>
      <c r="CE7" s="712"/>
      <c r="CF7" s="712"/>
      <c r="CG7" s="712"/>
      <c r="CH7" s="712"/>
      <c r="CI7" s="712"/>
      <c r="CJ7" s="712"/>
      <c r="CK7" s="712"/>
      <c r="CL7" s="712"/>
      <c r="CM7" s="712"/>
      <c r="CN7" s="712"/>
      <c r="CO7" s="712"/>
      <c r="CP7" s="712"/>
      <c r="CQ7" s="713"/>
      <c r="CR7" s="678">
        <v>2256995</v>
      </c>
      <c r="CS7" s="679"/>
      <c r="CT7" s="679"/>
      <c r="CU7" s="679"/>
      <c r="CV7" s="679"/>
      <c r="CW7" s="679"/>
      <c r="CX7" s="679"/>
      <c r="CY7" s="680"/>
      <c r="CZ7" s="715">
        <v>21.4</v>
      </c>
      <c r="DA7" s="715"/>
      <c r="DB7" s="715"/>
      <c r="DC7" s="715"/>
      <c r="DD7" s="684">
        <v>74096</v>
      </c>
      <c r="DE7" s="679"/>
      <c r="DF7" s="679"/>
      <c r="DG7" s="679"/>
      <c r="DH7" s="679"/>
      <c r="DI7" s="679"/>
      <c r="DJ7" s="679"/>
      <c r="DK7" s="679"/>
      <c r="DL7" s="679"/>
      <c r="DM7" s="679"/>
      <c r="DN7" s="679"/>
      <c r="DO7" s="679"/>
      <c r="DP7" s="680"/>
      <c r="DQ7" s="684">
        <v>1898885</v>
      </c>
      <c r="DR7" s="679"/>
      <c r="DS7" s="679"/>
      <c r="DT7" s="679"/>
      <c r="DU7" s="679"/>
      <c r="DV7" s="679"/>
      <c r="DW7" s="679"/>
      <c r="DX7" s="679"/>
      <c r="DY7" s="679"/>
      <c r="DZ7" s="679"/>
      <c r="EA7" s="679"/>
      <c r="EB7" s="679"/>
      <c r="EC7" s="722"/>
    </row>
    <row r="8" spans="2:143" ht="11.25" customHeight="1">
      <c r="B8" s="675" t="s">
        <v>237</v>
      </c>
      <c r="C8" s="676"/>
      <c r="D8" s="676"/>
      <c r="E8" s="676"/>
      <c r="F8" s="676"/>
      <c r="G8" s="676"/>
      <c r="H8" s="676"/>
      <c r="I8" s="676"/>
      <c r="J8" s="676"/>
      <c r="K8" s="676"/>
      <c r="L8" s="676"/>
      <c r="M8" s="676"/>
      <c r="N8" s="676"/>
      <c r="O8" s="676"/>
      <c r="P8" s="676"/>
      <c r="Q8" s="677"/>
      <c r="R8" s="678">
        <v>3009</v>
      </c>
      <c r="S8" s="679"/>
      <c r="T8" s="679"/>
      <c r="U8" s="679"/>
      <c r="V8" s="679"/>
      <c r="W8" s="679"/>
      <c r="X8" s="679"/>
      <c r="Y8" s="680"/>
      <c r="Z8" s="715">
        <v>0</v>
      </c>
      <c r="AA8" s="715"/>
      <c r="AB8" s="715"/>
      <c r="AC8" s="715"/>
      <c r="AD8" s="716">
        <v>3009</v>
      </c>
      <c r="AE8" s="716"/>
      <c r="AF8" s="716"/>
      <c r="AG8" s="716"/>
      <c r="AH8" s="716"/>
      <c r="AI8" s="716"/>
      <c r="AJ8" s="716"/>
      <c r="AK8" s="716"/>
      <c r="AL8" s="681">
        <v>0.1</v>
      </c>
      <c r="AM8" s="682"/>
      <c r="AN8" s="682"/>
      <c r="AO8" s="717"/>
      <c r="AP8" s="675" t="s">
        <v>238</v>
      </c>
      <c r="AQ8" s="676"/>
      <c r="AR8" s="676"/>
      <c r="AS8" s="676"/>
      <c r="AT8" s="676"/>
      <c r="AU8" s="676"/>
      <c r="AV8" s="676"/>
      <c r="AW8" s="676"/>
      <c r="AX8" s="676"/>
      <c r="AY8" s="676"/>
      <c r="AZ8" s="676"/>
      <c r="BA8" s="676"/>
      <c r="BB8" s="676"/>
      <c r="BC8" s="676"/>
      <c r="BD8" s="676"/>
      <c r="BE8" s="676"/>
      <c r="BF8" s="677"/>
      <c r="BG8" s="678">
        <v>23658</v>
      </c>
      <c r="BH8" s="679"/>
      <c r="BI8" s="679"/>
      <c r="BJ8" s="679"/>
      <c r="BK8" s="679"/>
      <c r="BL8" s="679"/>
      <c r="BM8" s="679"/>
      <c r="BN8" s="680"/>
      <c r="BO8" s="715">
        <v>1.7</v>
      </c>
      <c r="BP8" s="715"/>
      <c r="BQ8" s="715"/>
      <c r="BR8" s="715"/>
      <c r="BS8" s="684" t="s">
        <v>173</v>
      </c>
      <c r="BT8" s="679"/>
      <c r="BU8" s="679"/>
      <c r="BV8" s="679"/>
      <c r="BW8" s="679"/>
      <c r="BX8" s="679"/>
      <c r="BY8" s="679"/>
      <c r="BZ8" s="679"/>
      <c r="CA8" s="679"/>
      <c r="CB8" s="722"/>
      <c r="CD8" s="711" t="s">
        <v>239</v>
      </c>
      <c r="CE8" s="712"/>
      <c r="CF8" s="712"/>
      <c r="CG8" s="712"/>
      <c r="CH8" s="712"/>
      <c r="CI8" s="712"/>
      <c r="CJ8" s="712"/>
      <c r="CK8" s="712"/>
      <c r="CL8" s="712"/>
      <c r="CM8" s="712"/>
      <c r="CN8" s="712"/>
      <c r="CO8" s="712"/>
      <c r="CP8" s="712"/>
      <c r="CQ8" s="713"/>
      <c r="CR8" s="678">
        <v>3290236</v>
      </c>
      <c r="CS8" s="679"/>
      <c r="CT8" s="679"/>
      <c r="CU8" s="679"/>
      <c r="CV8" s="679"/>
      <c r="CW8" s="679"/>
      <c r="CX8" s="679"/>
      <c r="CY8" s="680"/>
      <c r="CZ8" s="715">
        <v>31.3</v>
      </c>
      <c r="DA8" s="715"/>
      <c r="DB8" s="715"/>
      <c r="DC8" s="715"/>
      <c r="DD8" s="684">
        <v>6861</v>
      </c>
      <c r="DE8" s="679"/>
      <c r="DF8" s="679"/>
      <c r="DG8" s="679"/>
      <c r="DH8" s="679"/>
      <c r="DI8" s="679"/>
      <c r="DJ8" s="679"/>
      <c r="DK8" s="679"/>
      <c r="DL8" s="679"/>
      <c r="DM8" s="679"/>
      <c r="DN8" s="679"/>
      <c r="DO8" s="679"/>
      <c r="DP8" s="680"/>
      <c r="DQ8" s="684">
        <v>1532344</v>
      </c>
      <c r="DR8" s="679"/>
      <c r="DS8" s="679"/>
      <c r="DT8" s="679"/>
      <c r="DU8" s="679"/>
      <c r="DV8" s="679"/>
      <c r="DW8" s="679"/>
      <c r="DX8" s="679"/>
      <c r="DY8" s="679"/>
      <c r="DZ8" s="679"/>
      <c r="EA8" s="679"/>
      <c r="EB8" s="679"/>
      <c r="EC8" s="722"/>
    </row>
    <row r="9" spans="2:143" ht="11.25" customHeight="1">
      <c r="B9" s="675" t="s">
        <v>240</v>
      </c>
      <c r="C9" s="676"/>
      <c r="D9" s="676"/>
      <c r="E9" s="676"/>
      <c r="F9" s="676"/>
      <c r="G9" s="676"/>
      <c r="H9" s="676"/>
      <c r="I9" s="676"/>
      <c r="J9" s="676"/>
      <c r="K9" s="676"/>
      <c r="L9" s="676"/>
      <c r="M9" s="676"/>
      <c r="N9" s="676"/>
      <c r="O9" s="676"/>
      <c r="P9" s="676"/>
      <c r="Q9" s="677"/>
      <c r="R9" s="678">
        <v>1732</v>
      </c>
      <c r="S9" s="679"/>
      <c r="T9" s="679"/>
      <c r="U9" s="679"/>
      <c r="V9" s="679"/>
      <c r="W9" s="679"/>
      <c r="X9" s="679"/>
      <c r="Y9" s="680"/>
      <c r="Z9" s="715">
        <v>0</v>
      </c>
      <c r="AA9" s="715"/>
      <c r="AB9" s="715"/>
      <c r="AC9" s="715"/>
      <c r="AD9" s="716">
        <v>1732</v>
      </c>
      <c r="AE9" s="716"/>
      <c r="AF9" s="716"/>
      <c r="AG9" s="716"/>
      <c r="AH9" s="716"/>
      <c r="AI9" s="716"/>
      <c r="AJ9" s="716"/>
      <c r="AK9" s="716"/>
      <c r="AL9" s="681">
        <v>0</v>
      </c>
      <c r="AM9" s="682"/>
      <c r="AN9" s="682"/>
      <c r="AO9" s="717"/>
      <c r="AP9" s="675" t="s">
        <v>241</v>
      </c>
      <c r="AQ9" s="676"/>
      <c r="AR9" s="676"/>
      <c r="AS9" s="676"/>
      <c r="AT9" s="676"/>
      <c r="AU9" s="676"/>
      <c r="AV9" s="676"/>
      <c r="AW9" s="676"/>
      <c r="AX9" s="676"/>
      <c r="AY9" s="676"/>
      <c r="AZ9" s="676"/>
      <c r="BA9" s="676"/>
      <c r="BB9" s="676"/>
      <c r="BC9" s="676"/>
      <c r="BD9" s="676"/>
      <c r="BE9" s="676"/>
      <c r="BF9" s="677"/>
      <c r="BG9" s="678">
        <v>490813</v>
      </c>
      <c r="BH9" s="679"/>
      <c r="BI9" s="679"/>
      <c r="BJ9" s="679"/>
      <c r="BK9" s="679"/>
      <c r="BL9" s="679"/>
      <c r="BM9" s="679"/>
      <c r="BN9" s="680"/>
      <c r="BO9" s="715">
        <v>34.5</v>
      </c>
      <c r="BP9" s="715"/>
      <c r="BQ9" s="715"/>
      <c r="BR9" s="715"/>
      <c r="BS9" s="684" t="s">
        <v>233</v>
      </c>
      <c r="BT9" s="679"/>
      <c r="BU9" s="679"/>
      <c r="BV9" s="679"/>
      <c r="BW9" s="679"/>
      <c r="BX9" s="679"/>
      <c r="BY9" s="679"/>
      <c r="BZ9" s="679"/>
      <c r="CA9" s="679"/>
      <c r="CB9" s="722"/>
      <c r="CD9" s="711" t="s">
        <v>242</v>
      </c>
      <c r="CE9" s="712"/>
      <c r="CF9" s="712"/>
      <c r="CG9" s="712"/>
      <c r="CH9" s="712"/>
      <c r="CI9" s="712"/>
      <c r="CJ9" s="712"/>
      <c r="CK9" s="712"/>
      <c r="CL9" s="712"/>
      <c r="CM9" s="712"/>
      <c r="CN9" s="712"/>
      <c r="CO9" s="712"/>
      <c r="CP9" s="712"/>
      <c r="CQ9" s="713"/>
      <c r="CR9" s="678">
        <v>926259</v>
      </c>
      <c r="CS9" s="679"/>
      <c r="CT9" s="679"/>
      <c r="CU9" s="679"/>
      <c r="CV9" s="679"/>
      <c r="CW9" s="679"/>
      <c r="CX9" s="679"/>
      <c r="CY9" s="680"/>
      <c r="CZ9" s="715">
        <v>8.8000000000000007</v>
      </c>
      <c r="DA9" s="715"/>
      <c r="DB9" s="715"/>
      <c r="DC9" s="715"/>
      <c r="DD9" s="684">
        <v>64415</v>
      </c>
      <c r="DE9" s="679"/>
      <c r="DF9" s="679"/>
      <c r="DG9" s="679"/>
      <c r="DH9" s="679"/>
      <c r="DI9" s="679"/>
      <c r="DJ9" s="679"/>
      <c r="DK9" s="679"/>
      <c r="DL9" s="679"/>
      <c r="DM9" s="679"/>
      <c r="DN9" s="679"/>
      <c r="DO9" s="679"/>
      <c r="DP9" s="680"/>
      <c r="DQ9" s="684">
        <v>787075</v>
      </c>
      <c r="DR9" s="679"/>
      <c r="DS9" s="679"/>
      <c r="DT9" s="679"/>
      <c r="DU9" s="679"/>
      <c r="DV9" s="679"/>
      <c r="DW9" s="679"/>
      <c r="DX9" s="679"/>
      <c r="DY9" s="679"/>
      <c r="DZ9" s="679"/>
      <c r="EA9" s="679"/>
      <c r="EB9" s="679"/>
      <c r="EC9" s="722"/>
    </row>
    <row r="10" spans="2:143" ht="11.25" customHeight="1">
      <c r="B10" s="675" t="s">
        <v>243</v>
      </c>
      <c r="C10" s="676"/>
      <c r="D10" s="676"/>
      <c r="E10" s="676"/>
      <c r="F10" s="676"/>
      <c r="G10" s="676"/>
      <c r="H10" s="676"/>
      <c r="I10" s="676"/>
      <c r="J10" s="676"/>
      <c r="K10" s="676"/>
      <c r="L10" s="676"/>
      <c r="M10" s="676"/>
      <c r="N10" s="676"/>
      <c r="O10" s="676"/>
      <c r="P10" s="676"/>
      <c r="Q10" s="677"/>
      <c r="R10" s="678" t="s">
        <v>173</v>
      </c>
      <c r="S10" s="679"/>
      <c r="T10" s="679"/>
      <c r="U10" s="679"/>
      <c r="V10" s="679"/>
      <c r="W10" s="679"/>
      <c r="X10" s="679"/>
      <c r="Y10" s="680"/>
      <c r="Z10" s="715" t="s">
        <v>233</v>
      </c>
      <c r="AA10" s="715"/>
      <c r="AB10" s="715"/>
      <c r="AC10" s="715"/>
      <c r="AD10" s="716" t="s">
        <v>233</v>
      </c>
      <c r="AE10" s="716"/>
      <c r="AF10" s="716"/>
      <c r="AG10" s="716"/>
      <c r="AH10" s="716"/>
      <c r="AI10" s="716"/>
      <c r="AJ10" s="716"/>
      <c r="AK10" s="716"/>
      <c r="AL10" s="681" t="s">
        <v>233</v>
      </c>
      <c r="AM10" s="682"/>
      <c r="AN10" s="682"/>
      <c r="AO10" s="717"/>
      <c r="AP10" s="675" t="s">
        <v>244</v>
      </c>
      <c r="AQ10" s="676"/>
      <c r="AR10" s="676"/>
      <c r="AS10" s="676"/>
      <c r="AT10" s="676"/>
      <c r="AU10" s="676"/>
      <c r="AV10" s="676"/>
      <c r="AW10" s="676"/>
      <c r="AX10" s="676"/>
      <c r="AY10" s="676"/>
      <c r="AZ10" s="676"/>
      <c r="BA10" s="676"/>
      <c r="BB10" s="676"/>
      <c r="BC10" s="676"/>
      <c r="BD10" s="676"/>
      <c r="BE10" s="676"/>
      <c r="BF10" s="677"/>
      <c r="BG10" s="678">
        <v>36924</v>
      </c>
      <c r="BH10" s="679"/>
      <c r="BI10" s="679"/>
      <c r="BJ10" s="679"/>
      <c r="BK10" s="679"/>
      <c r="BL10" s="679"/>
      <c r="BM10" s="679"/>
      <c r="BN10" s="680"/>
      <c r="BO10" s="715">
        <v>2.6</v>
      </c>
      <c r="BP10" s="715"/>
      <c r="BQ10" s="715"/>
      <c r="BR10" s="715"/>
      <c r="BS10" s="684" t="s">
        <v>173</v>
      </c>
      <c r="BT10" s="679"/>
      <c r="BU10" s="679"/>
      <c r="BV10" s="679"/>
      <c r="BW10" s="679"/>
      <c r="BX10" s="679"/>
      <c r="BY10" s="679"/>
      <c r="BZ10" s="679"/>
      <c r="CA10" s="679"/>
      <c r="CB10" s="722"/>
      <c r="CD10" s="711" t="s">
        <v>245</v>
      </c>
      <c r="CE10" s="712"/>
      <c r="CF10" s="712"/>
      <c r="CG10" s="712"/>
      <c r="CH10" s="712"/>
      <c r="CI10" s="712"/>
      <c r="CJ10" s="712"/>
      <c r="CK10" s="712"/>
      <c r="CL10" s="712"/>
      <c r="CM10" s="712"/>
      <c r="CN10" s="712"/>
      <c r="CO10" s="712"/>
      <c r="CP10" s="712"/>
      <c r="CQ10" s="713"/>
      <c r="CR10" s="678">
        <v>7280</v>
      </c>
      <c r="CS10" s="679"/>
      <c r="CT10" s="679"/>
      <c r="CU10" s="679"/>
      <c r="CV10" s="679"/>
      <c r="CW10" s="679"/>
      <c r="CX10" s="679"/>
      <c r="CY10" s="680"/>
      <c r="CZ10" s="715">
        <v>0.1</v>
      </c>
      <c r="DA10" s="715"/>
      <c r="DB10" s="715"/>
      <c r="DC10" s="715"/>
      <c r="DD10" s="684" t="s">
        <v>233</v>
      </c>
      <c r="DE10" s="679"/>
      <c r="DF10" s="679"/>
      <c r="DG10" s="679"/>
      <c r="DH10" s="679"/>
      <c r="DI10" s="679"/>
      <c r="DJ10" s="679"/>
      <c r="DK10" s="679"/>
      <c r="DL10" s="679"/>
      <c r="DM10" s="679"/>
      <c r="DN10" s="679"/>
      <c r="DO10" s="679"/>
      <c r="DP10" s="680"/>
      <c r="DQ10" s="684">
        <v>6607</v>
      </c>
      <c r="DR10" s="679"/>
      <c r="DS10" s="679"/>
      <c r="DT10" s="679"/>
      <c r="DU10" s="679"/>
      <c r="DV10" s="679"/>
      <c r="DW10" s="679"/>
      <c r="DX10" s="679"/>
      <c r="DY10" s="679"/>
      <c r="DZ10" s="679"/>
      <c r="EA10" s="679"/>
      <c r="EB10" s="679"/>
      <c r="EC10" s="722"/>
    </row>
    <row r="11" spans="2:143" ht="11.25" customHeight="1">
      <c r="B11" s="675" t="s">
        <v>246</v>
      </c>
      <c r="C11" s="676"/>
      <c r="D11" s="676"/>
      <c r="E11" s="676"/>
      <c r="F11" s="676"/>
      <c r="G11" s="676"/>
      <c r="H11" s="676"/>
      <c r="I11" s="676"/>
      <c r="J11" s="676"/>
      <c r="K11" s="676"/>
      <c r="L11" s="676"/>
      <c r="M11" s="676"/>
      <c r="N11" s="676"/>
      <c r="O11" s="676"/>
      <c r="P11" s="676"/>
      <c r="Q11" s="677"/>
      <c r="R11" s="678">
        <v>269526</v>
      </c>
      <c r="S11" s="679"/>
      <c r="T11" s="679"/>
      <c r="U11" s="679"/>
      <c r="V11" s="679"/>
      <c r="W11" s="679"/>
      <c r="X11" s="679"/>
      <c r="Y11" s="680"/>
      <c r="Z11" s="681">
        <v>2.5</v>
      </c>
      <c r="AA11" s="682"/>
      <c r="AB11" s="682"/>
      <c r="AC11" s="683"/>
      <c r="AD11" s="684">
        <v>269526</v>
      </c>
      <c r="AE11" s="679"/>
      <c r="AF11" s="679"/>
      <c r="AG11" s="679"/>
      <c r="AH11" s="679"/>
      <c r="AI11" s="679"/>
      <c r="AJ11" s="679"/>
      <c r="AK11" s="680"/>
      <c r="AL11" s="681">
        <v>4.8</v>
      </c>
      <c r="AM11" s="682"/>
      <c r="AN11" s="682"/>
      <c r="AO11" s="717"/>
      <c r="AP11" s="675" t="s">
        <v>247</v>
      </c>
      <c r="AQ11" s="676"/>
      <c r="AR11" s="676"/>
      <c r="AS11" s="676"/>
      <c r="AT11" s="676"/>
      <c r="AU11" s="676"/>
      <c r="AV11" s="676"/>
      <c r="AW11" s="676"/>
      <c r="AX11" s="676"/>
      <c r="AY11" s="676"/>
      <c r="AZ11" s="676"/>
      <c r="BA11" s="676"/>
      <c r="BB11" s="676"/>
      <c r="BC11" s="676"/>
      <c r="BD11" s="676"/>
      <c r="BE11" s="676"/>
      <c r="BF11" s="677"/>
      <c r="BG11" s="678">
        <v>34961</v>
      </c>
      <c r="BH11" s="679"/>
      <c r="BI11" s="679"/>
      <c r="BJ11" s="679"/>
      <c r="BK11" s="679"/>
      <c r="BL11" s="679"/>
      <c r="BM11" s="679"/>
      <c r="BN11" s="680"/>
      <c r="BO11" s="715">
        <v>2.5</v>
      </c>
      <c r="BP11" s="715"/>
      <c r="BQ11" s="715"/>
      <c r="BR11" s="715"/>
      <c r="BS11" s="684">
        <v>6939</v>
      </c>
      <c r="BT11" s="679"/>
      <c r="BU11" s="679"/>
      <c r="BV11" s="679"/>
      <c r="BW11" s="679"/>
      <c r="BX11" s="679"/>
      <c r="BY11" s="679"/>
      <c r="BZ11" s="679"/>
      <c r="CA11" s="679"/>
      <c r="CB11" s="722"/>
      <c r="CD11" s="711" t="s">
        <v>248</v>
      </c>
      <c r="CE11" s="712"/>
      <c r="CF11" s="712"/>
      <c r="CG11" s="712"/>
      <c r="CH11" s="712"/>
      <c r="CI11" s="712"/>
      <c r="CJ11" s="712"/>
      <c r="CK11" s="712"/>
      <c r="CL11" s="712"/>
      <c r="CM11" s="712"/>
      <c r="CN11" s="712"/>
      <c r="CO11" s="712"/>
      <c r="CP11" s="712"/>
      <c r="CQ11" s="713"/>
      <c r="CR11" s="678">
        <v>712620</v>
      </c>
      <c r="CS11" s="679"/>
      <c r="CT11" s="679"/>
      <c r="CU11" s="679"/>
      <c r="CV11" s="679"/>
      <c r="CW11" s="679"/>
      <c r="CX11" s="679"/>
      <c r="CY11" s="680"/>
      <c r="CZ11" s="715">
        <v>6.8</v>
      </c>
      <c r="DA11" s="715"/>
      <c r="DB11" s="715"/>
      <c r="DC11" s="715"/>
      <c r="DD11" s="684">
        <v>191640</v>
      </c>
      <c r="DE11" s="679"/>
      <c r="DF11" s="679"/>
      <c r="DG11" s="679"/>
      <c r="DH11" s="679"/>
      <c r="DI11" s="679"/>
      <c r="DJ11" s="679"/>
      <c r="DK11" s="679"/>
      <c r="DL11" s="679"/>
      <c r="DM11" s="679"/>
      <c r="DN11" s="679"/>
      <c r="DO11" s="679"/>
      <c r="DP11" s="680"/>
      <c r="DQ11" s="684">
        <v>367920</v>
      </c>
      <c r="DR11" s="679"/>
      <c r="DS11" s="679"/>
      <c r="DT11" s="679"/>
      <c r="DU11" s="679"/>
      <c r="DV11" s="679"/>
      <c r="DW11" s="679"/>
      <c r="DX11" s="679"/>
      <c r="DY11" s="679"/>
      <c r="DZ11" s="679"/>
      <c r="EA11" s="679"/>
      <c r="EB11" s="679"/>
      <c r="EC11" s="722"/>
    </row>
    <row r="12" spans="2:143" ht="11.25" customHeight="1">
      <c r="B12" s="675" t="s">
        <v>249</v>
      </c>
      <c r="C12" s="676"/>
      <c r="D12" s="676"/>
      <c r="E12" s="676"/>
      <c r="F12" s="676"/>
      <c r="G12" s="676"/>
      <c r="H12" s="676"/>
      <c r="I12" s="676"/>
      <c r="J12" s="676"/>
      <c r="K12" s="676"/>
      <c r="L12" s="676"/>
      <c r="M12" s="676"/>
      <c r="N12" s="676"/>
      <c r="O12" s="676"/>
      <c r="P12" s="676"/>
      <c r="Q12" s="677"/>
      <c r="R12" s="678" t="s">
        <v>128</v>
      </c>
      <c r="S12" s="679"/>
      <c r="T12" s="679"/>
      <c r="U12" s="679"/>
      <c r="V12" s="679"/>
      <c r="W12" s="679"/>
      <c r="X12" s="679"/>
      <c r="Y12" s="680"/>
      <c r="Z12" s="715" t="s">
        <v>233</v>
      </c>
      <c r="AA12" s="715"/>
      <c r="AB12" s="715"/>
      <c r="AC12" s="715"/>
      <c r="AD12" s="716" t="s">
        <v>233</v>
      </c>
      <c r="AE12" s="716"/>
      <c r="AF12" s="716"/>
      <c r="AG12" s="716"/>
      <c r="AH12" s="716"/>
      <c r="AI12" s="716"/>
      <c r="AJ12" s="716"/>
      <c r="AK12" s="716"/>
      <c r="AL12" s="681" t="s">
        <v>233</v>
      </c>
      <c r="AM12" s="682"/>
      <c r="AN12" s="682"/>
      <c r="AO12" s="717"/>
      <c r="AP12" s="675" t="s">
        <v>250</v>
      </c>
      <c r="AQ12" s="676"/>
      <c r="AR12" s="676"/>
      <c r="AS12" s="676"/>
      <c r="AT12" s="676"/>
      <c r="AU12" s="676"/>
      <c r="AV12" s="676"/>
      <c r="AW12" s="676"/>
      <c r="AX12" s="676"/>
      <c r="AY12" s="676"/>
      <c r="AZ12" s="676"/>
      <c r="BA12" s="676"/>
      <c r="BB12" s="676"/>
      <c r="BC12" s="676"/>
      <c r="BD12" s="676"/>
      <c r="BE12" s="676"/>
      <c r="BF12" s="677"/>
      <c r="BG12" s="678">
        <v>609712</v>
      </c>
      <c r="BH12" s="679"/>
      <c r="BI12" s="679"/>
      <c r="BJ12" s="679"/>
      <c r="BK12" s="679"/>
      <c r="BL12" s="679"/>
      <c r="BM12" s="679"/>
      <c r="BN12" s="680"/>
      <c r="BO12" s="715">
        <v>42.8</v>
      </c>
      <c r="BP12" s="715"/>
      <c r="BQ12" s="715"/>
      <c r="BR12" s="715"/>
      <c r="BS12" s="684" t="s">
        <v>233</v>
      </c>
      <c r="BT12" s="679"/>
      <c r="BU12" s="679"/>
      <c r="BV12" s="679"/>
      <c r="BW12" s="679"/>
      <c r="BX12" s="679"/>
      <c r="BY12" s="679"/>
      <c r="BZ12" s="679"/>
      <c r="CA12" s="679"/>
      <c r="CB12" s="722"/>
      <c r="CD12" s="711" t="s">
        <v>251</v>
      </c>
      <c r="CE12" s="712"/>
      <c r="CF12" s="712"/>
      <c r="CG12" s="712"/>
      <c r="CH12" s="712"/>
      <c r="CI12" s="712"/>
      <c r="CJ12" s="712"/>
      <c r="CK12" s="712"/>
      <c r="CL12" s="712"/>
      <c r="CM12" s="712"/>
      <c r="CN12" s="712"/>
      <c r="CO12" s="712"/>
      <c r="CP12" s="712"/>
      <c r="CQ12" s="713"/>
      <c r="CR12" s="678">
        <v>177077</v>
      </c>
      <c r="CS12" s="679"/>
      <c r="CT12" s="679"/>
      <c r="CU12" s="679"/>
      <c r="CV12" s="679"/>
      <c r="CW12" s="679"/>
      <c r="CX12" s="679"/>
      <c r="CY12" s="680"/>
      <c r="CZ12" s="715">
        <v>1.7</v>
      </c>
      <c r="DA12" s="715"/>
      <c r="DB12" s="715"/>
      <c r="DC12" s="715"/>
      <c r="DD12" s="684">
        <v>3280</v>
      </c>
      <c r="DE12" s="679"/>
      <c r="DF12" s="679"/>
      <c r="DG12" s="679"/>
      <c r="DH12" s="679"/>
      <c r="DI12" s="679"/>
      <c r="DJ12" s="679"/>
      <c r="DK12" s="679"/>
      <c r="DL12" s="679"/>
      <c r="DM12" s="679"/>
      <c r="DN12" s="679"/>
      <c r="DO12" s="679"/>
      <c r="DP12" s="680"/>
      <c r="DQ12" s="684">
        <v>99919</v>
      </c>
      <c r="DR12" s="679"/>
      <c r="DS12" s="679"/>
      <c r="DT12" s="679"/>
      <c r="DU12" s="679"/>
      <c r="DV12" s="679"/>
      <c r="DW12" s="679"/>
      <c r="DX12" s="679"/>
      <c r="DY12" s="679"/>
      <c r="DZ12" s="679"/>
      <c r="EA12" s="679"/>
      <c r="EB12" s="679"/>
      <c r="EC12" s="722"/>
    </row>
    <row r="13" spans="2:143" ht="11.25" customHeight="1">
      <c r="B13" s="675" t="s">
        <v>252</v>
      </c>
      <c r="C13" s="676"/>
      <c r="D13" s="676"/>
      <c r="E13" s="676"/>
      <c r="F13" s="676"/>
      <c r="G13" s="676"/>
      <c r="H13" s="676"/>
      <c r="I13" s="676"/>
      <c r="J13" s="676"/>
      <c r="K13" s="676"/>
      <c r="L13" s="676"/>
      <c r="M13" s="676"/>
      <c r="N13" s="676"/>
      <c r="O13" s="676"/>
      <c r="P13" s="676"/>
      <c r="Q13" s="677"/>
      <c r="R13" s="678" t="s">
        <v>233</v>
      </c>
      <c r="S13" s="679"/>
      <c r="T13" s="679"/>
      <c r="U13" s="679"/>
      <c r="V13" s="679"/>
      <c r="W13" s="679"/>
      <c r="X13" s="679"/>
      <c r="Y13" s="680"/>
      <c r="Z13" s="715" t="s">
        <v>233</v>
      </c>
      <c r="AA13" s="715"/>
      <c r="AB13" s="715"/>
      <c r="AC13" s="715"/>
      <c r="AD13" s="716" t="s">
        <v>173</v>
      </c>
      <c r="AE13" s="716"/>
      <c r="AF13" s="716"/>
      <c r="AG13" s="716"/>
      <c r="AH13" s="716"/>
      <c r="AI13" s="716"/>
      <c r="AJ13" s="716"/>
      <c r="AK13" s="716"/>
      <c r="AL13" s="681" t="s">
        <v>173</v>
      </c>
      <c r="AM13" s="682"/>
      <c r="AN13" s="682"/>
      <c r="AO13" s="717"/>
      <c r="AP13" s="675" t="s">
        <v>253</v>
      </c>
      <c r="AQ13" s="676"/>
      <c r="AR13" s="676"/>
      <c r="AS13" s="676"/>
      <c r="AT13" s="676"/>
      <c r="AU13" s="676"/>
      <c r="AV13" s="676"/>
      <c r="AW13" s="676"/>
      <c r="AX13" s="676"/>
      <c r="AY13" s="676"/>
      <c r="AZ13" s="676"/>
      <c r="BA13" s="676"/>
      <c r="BB13" s="676"/>
      <c r="BC13" s="676"/>
      <c r="BD13" s="676"/>
      <c r="BE13" s="676"/>
      <c r="BF13" s="677"/>
      <c r="BG13" s="678">
        <v>589934</v>
      </c>
      <c r="BH13" s="679"/>
      <c r="BI13" s="679"/>
      <c r="BJ13" s="679"/>
      <c r="BK13" s="679"/>
      <c r="BL13" s="679"/>
      <c r="BM13" s="679"/>
      <c r="BN13" s="680"/>
      <c r="BO13" s="715">
        <v>41.4</v>
      </c>
      <c r="BP13" s="715"/>
      <c r="BQ13" s="715"/>
      <c r="BR13" s="715"/>
      <c r="BS13" s="684" t="s">
        <v>233</v>
      </c>
      <c r="BT13" s="679"/>
      <c r="BU13" s="679"/>
      <c r="BV13" s="679"/>
      <c r="BW13" s="679"/>
      <c r="BX13" s="679"/>
      <c r="BY13" s="679"/>
      <c r="BZ13" s="679"/>
      <c r="CA13" s="679"/>
      <c r="CB13" s="722"/>
      <c r="CD13" s="711" t="s">
        <v>254</v>
      </c>
      <c r="CE13" s="712"/>
      <c r="CF13" s="712"/>
      <c r="CG13" s="712"/>
      <c r="CH13" s="712"/>
      <c r="CI13" s="712"/>
      <c r="CJ13" s="712"/>
      <c r="CK13" s="712"/>
      <c r="CL13" s="712"/>
      <c r="CM13" s="712"/>
      <c r="CN13" s="712"/>
      <c r="CO13" s="712"/>
      <c r="CP13" s="712"/>
      <c r="CQ13" s="713"/>
      <c r="CR13" s="678">
        <v>655380</v>
      </c>
      <c r="CS13" s="679"/>
      <c r="CT13" s="679"/>
      <c r="CU13" s="679"/>
      <c r="CV13" s="679"/>
      <c r="CW13" s="679"/>
      <c r="CX13" s="679"/>
      <c r="CY13" s="680"/>
      <c r="CZ13" s="715">
        <v>6.2</v>
      </c>
      <c r="DA13" s="715"/>
      <c r="DB13" s="715"/>
      <c r="DC13" s="715"/>
      <c r="DD13" s="684">
        <v>509447</v>
      </c>
      <c r="DE13" s="679"/>
      <c r="DF13" s="679"/>
      <c r="DG13" s="679"/>
      <c r="DH13" s="679"/>
      <c r="DI13" s="679"/>
      <c r="DJ13" s="679"/>
      <c r="DK13" s="679"/>
      <c r="DL13" s="679"/>
      <c r="DM13" s="679"/>
      <c r="DN13" s="679"/>
      <c r="DO13" s="679"/>
      <c r="DP13" s="680"/>
      <c r="DQ13" s="684">
        <v>186311</v>
      </c>
      <c r="DR13" s="679"/>
      <c r="DS13" s="679"/>
      <c r="DT13" s="679"/>
      <c r="DU13" s="679"/>
      <c r="DV13" s="679"/>
      <c r="DW13" s="679"/>
      <c r="DX13" s="679"/>
      <c r="DY13" s="679"/>
      <c r="DZ13" s="679"/>
      <c r="EA13" s="679"/>
      <c r="EB13" s="679"/>
      <c r="EC13" s="722"/>
    </row>
    <row r="14" spans="2:143" ht="11.25" customHeight="1">
      <c r="B14" s="675" t="s">
        <v>255</v>
      </c>
      <c r="C14" s="676"/>
      <c r="D14" s="676"/>
      <c r="E14" s="676"/>
      <c r="F14" s="676"/>
      <c r="G14" s="676"/>
      <c r="H14" s="676"/>
      <c r="I14" s="676"/>
      <c r="J14" s="676"/>
      <c r="K14" s="676"/>
      <c r="L14" s="676"/>
      <c r="M14" s="676"/>
      <c r="N14" s="676"/>
      <c r="O14" s="676"/>
      <c r="P14" s="676"/>
      <c r="Q14" s="677"/>
      <c r="R14" s="678">
        <v>7710</v>
      </c>
      <c r="S14" s="679"/>
      <c r="T14" s="679"/>
      <c r="U14" s="679"/>
      <c r="V14" s="679"/>
      <c r="W14" s="679"/>
      <c r="X14" s="679"/>
      <c r="Y14" s="680"/>
      <c r="Z14" s="715">
        <v>0.1</v>
      </c>
      <c r="AA14" s="715"/>
      <c r="AB14" s="715"/>
      <c r="AC14" s="715"/>
      <c r="AD14" s="716">
        <v>7710</v>
      </c>
      <c r="AE14" s="716"/>
      <c r="AF14" s="716"/>
      <c r="AG14" s="716"/>
      <c r="AH14" s="716"/>
      <c r="AI14" s="716"/>
      <c r="AJ14" s="716"/>
      <c r="AK14" s="716"/>
      <c r="AL14" s="681">
        <v>0.1</v>
      </c>
      <c r="AM14" s="682"/>
      <c r="AN14" s="682"/>
      <c r="AO14" s="717"/>
      <c r="AP14" s="675" t="s">
        <v>256</v>
      </c>
      <c r="AQ14" s="676"/>
      <c r="AR14" s="676"/>
      <c r="AS14" s="676"/>
      <c r="AT14" s="676"/>
      <c r="AU14" s="676"/>
      <c r="AV14" s="676"/>
      <c r="AW14" s="676"/>
      <c r="AX14" s="676"/>
      <c r="AY14" s="676"/>
      <c r="AZ14" s="676"/>
      <c r="BA14" s="676"/>
      <c r="BB14" s="676"/>
      <c r="BC14" s="676"/>
      <c r="BD14" s="676"/>
      <c r="BE14" s="676"/>
      <c r="BF14" s="677"/>
      <c r="BG14" s="678">
        <v>73799</v>
      </c>
      <c r="BH14" s="679"/>
      <c r="BI14" s="679"/>
      <c r="BJ14" s="679"/>
      <c r="BK14" s="679"/>
      <c r="BL14" s="679"/>
      <c r="BM14" s="679"/>
      <c r="BN14" s="680"/>
      <c r="BO14" s="715">
        <v>5.2</v>
      </c>
      <c r="BP14" s="715"/>
      <c r="BQ14" s="715"/>
      <c r="BR14" s="715"/>
      <c r="BS14" s="684" t="s">
        <v>233</v>
      </c>
      <c r="BT14" s="679"/>
      <c r="BU14" s="679"/>
      <c r="BV14" s="679"/>
      <c r="BW14" s="679"/>
      <c r="BX14" s="679"/>
      <c r="BY14" s="679"/>
      <c r="BZ14" s="679"/>
      <c r="CA14" s="679"/>
      <c r="CB14" s="722"/>
      <c r="CD14" s="711" t="s">
        <v>257</v>
      </c>
      <c r="CE14" s="712"/>
      <c r="CF14" s="712"/>
      <c r="CG14" s="712"/>
      <c r="CH14" s="712"/>
      <c r="CI14" s="712"/>
      <c r="CJ14" s="712"/>
      <c r="CK14" s="712"/>
      <c r="CL14" s="712"/>
      <c r="CM14" s="712"/>
      <c r="CN14" s="712"/>
      <c r="CO14" s="712"/>
      <c r="CP14" s="712"/>
      <c r="CQ14" s="713"/>
      <c r="CR14" s="678">
        <v>412182</v>
      </c>
      <c r="CS14" s="679"/>
      <c r="CT14" s="679"/>
      <c r="CU14" s="679"/>
      <c r="CV14" s="679"/>
      <c r="CW14" s="679"/>
      <c r="CX14" s="679"/>
      <c r="CY14" s="680"/>
      <c r="CZ14" s="715">
        <v>3.9</v>
      </c>
      <c r="DA14" s="715"/>
      <c r="DB14" s="715"/>
      <c r="DC14" s="715"/>
      <c r="DD14" s="684">
        <v>97049</v>
      </c>
      <c r="DE14" s="679"/>
      <c r="DF14" s="679"/>
      <c r="DG14" s="679"/>
      <c r="DH14" s="679"/>
      <c r="DI14" s="679"/>
      <c r="DJ14" s="679"/>
      <c r="DK14" s="679"/>
      <c r="DL14" s="679"/>
      <c r="DM14" s="679"/>
      <c r="DN14" s="679"/>
      <c r="DO14" s="679"/>
      <c r="DP14" s="680"/>
      <c r="DQ14" s="684">
        <v>320191</v>
      </c>
      <c r="DR14" s="679"/>
      <c r="DS14" s="679"/>
      <c r="DT14" s="679"/>
      <c r="DU14" s="679"/>
      <c r="DV14" s="679"/>
      <c r="DW14" s="679"/>
      <c r="DX14" s="679"/>
      <c r="DY14" s="679"/>
      <c r="DZ14" s="679"/>
      <c r="EA14" s="679"/>
      <c r="EB14" s="679"/>
      <c r="EC14" s="722"/>
    </row>
    <row r="15" spans="2:143" ht="11.25" customHeight="1">
      <c r="B15" s="675" t="s">
        <v>258</v>
      </c>
      <c r="C15" s="676"/>
      <c r="D15" s="676"/>
      <c r="E15" s="676"/>
      <c r="F15" s="676"/>
      <c r="G15" s="676"/>
      <c r="H15" s="676"/>
      <c r="I15" s="676"/>
      <c r="J15" s="676"/>
      <c r="K15" s="676"/>
      <c r="L15" s="676"/>
      <c r="M15" s="676"/>
      <c r="N15" s="676"/>
      <c r="O15" s="676"/>
      <c r="P15" s="676"/>
      <c r="Q15" s="677"/>
      <c r="R15" s="678" t="s">
        <v>233</v>
      </c>
      <c r="S15" s="679"/>
      <c r="T15" s="679"/>
      <c r="U15" s="679"/>
      <c r="V15" s="679"/>
      <c r="W15" s="679"/>
      <c r="X15" s="679"/>
      <c r="Y15" s="680"/>
      <c r="Z15" s="715" t="s">
        <v>233</v>
      </c>
      <c r="AA15" s="715"/>
      <c r="AB15" s="715"/>
      <c r="AC15" s="715"/>
      <c r="AD15" s="716" t="s">
        <v>173</v>
      </c>
      <c r="AE15" s="716"/>
      <c r="AF15" s="716"/>
      <c r="AG15" s="716"/>
      <c r="AH15" s="716"/>
      <c r="AI15" s="716"/>
      <c r="AJ15" s="716"/>
      <c r="AK15" s="716"/>
      <c r="AL15" s="681" t="s">
        <v>128</v>
      </c>
      <c r="AM15" s="682"/>
      <c r="AN15" s="682"/>
      <c r="AO15" s="717"/>
      <c r="AP15" s="675" t="s">
        <v>259</v>
      </c>
      <c r="AQ15" s="676"/>
      <c r="AR15" s="676"/>
      <c r="AS15" s="676"/>
      <c r="AT15" s="676"/>
      <c r="AU15" s="676"/>
      <c r="AV15" s="676"/>
      <c r="AW15" s="676"/>
      <c r="AX15" s="676"/>
      <c r="AY15" s="676"/>
      <c r="AZ15" s="676"/>
      <c r="BA15" s="676"/>
      <c r="BB15" s="676"/>
      <c r="BC15" s="676"/>
      <c r="BD15" s="676"/>
      <c r="BE15" s="676"/>
      <c r="BF15" s="677"/>
      <c r="BG15" s="678">
        <v>130206</v>
      </c>
      <c r="BH15" s="679"/>
      <c r="BI15" s="679"/>
      <c r="BJ15" s="679"/>
      <c r="BK15" s="679"/>
      <c r="BL15" s="679"/>
      <c r="BM15" s="679"/>
      <c r="BN15" s="680"/>
      <c r="BO15" s="715">
        <v>9.1</v>
      </c>
      <c r="BP15" s="715"/>
      <c r="BQ15" s="715"/>
      <c r="BR15" s="715"/>
      <c r="BS15" s="684" t="s">
        <v>233</v>
      </c>
      <c r="BT15" s="679"/>
      <c r="BU15" s="679"/>
      <c r="BV15" s="679"/>
      <c r="BW15" s="679"/>
      <c r="BX15" s="679"/>
      <c r="BY15" s="679"/>
      <c r="BZ15" s="679"/>
      <c r="CA15" s="679"/>
      <c r="CB15" s="722"/>
      <c r="CD15" s="711" t="s">
        <v>260</v>
      </c>
      <c r="CE15" s="712"/>
      <c r="CF15" s="712"/>
      <c r="CG15" s="712"/>
      <c r="CH15" s="712"/>
      <c r="CI15" s="712"/>
      <c r="CJ15" s="712"/>
      <c r="CK15" s="712"/>
      <c r="CL15" s="712"/>
      <c r="CM15" s="712"/>
      <c r="CN15" s="712"/>
      <c r="CO15" s="712"/>
      <c r="CP15" s="712"/>
      <c r="CQ15" s="713"/>
      <c r="CR15" s="678">
        <v>738889</v>
      </c>
      <c r="CS15" s="679"/>
      <c r="CT15" s="679"/>
      <c r="CU15" s="679"/>
      <c r="CV15" s="679"/>
      <c r="CW15" s="679"/>
      <c r="CX15" s="679"/>
      <c r="CY15" s="680"/>
      <c r="CZ15" s="715">
        <v>7</v>
      </c>
      <c r="DA15" s="715"/>
      <c r="DB15" s="715"/>
      <c r="DC15" s="715"/>
      <c r="DD15" s="684">
        <v>122689</v>
      </c>
      <c r="DE15" s="679"/>
      <c r="DF15" s="679"/>
      <c r="DG15" s="679"/>
      <c r="DH15" s="679"/>
      <c r="DI15" s="679"/>
      <c r="DJ15" s="679"/>
      <c r="DK15" s="679"/>
      <c r="DL15" s="679"/>
      <c r="DM15" s="679"/>
      <c r="DN15" s="679"/>
      <c r="DO15" s="679"/>
      <c r="DP15" s="680"/>
      <c r="DQ15" s="684">
        <v>574134</v>
      </c>
      <c r="DR15" s="679"/>
      <c r="DS15" s="679"/>
      <c r="DT15" s="679"/>
      <c r="DU15" s="679"/>
      <c r="DV15" s="679"/>
      <c r="DW15" s="679"/>
      <c r="DX15" s="679"/>
      <c r="DY15" s="679"/>
      <c r="DZ15" s="679"/>
      <c r="EA15" s="679"/>
      <c r="EB15" s="679"/>
      <c r="EC15" s="722"/>
    </row>
    <row r="16" spans="2:143" ht="11.25" customHeight="1">
      <c r="B16" s="675" t="s">
        <v>261</v>
      </c>
      <c r="C16" s="676"/>
      <c r="D16" s="676"/>
      <c r="E16" s="676"/>
      <c r="F16" s="676"/>
      <c r="G16" s="676"/>
      <c r="H16" s="676"/>
      <c r="I16" s="676"/>
      <c r="J16" s="676"/>
      <c r="K16" s="676"/>
      <c r="L16" s="676"/>
      <c r="M16" s="676"/>
      <c r="N16" s="676"/>
      <c r="O16" s="676"/>
      <c r="P16" s="676"/>
      <c r="Q16" s="677"/>
      <c r="R16" s="678">
        <v>2162</v>
      </c>
      <c r="S16" s="679"/>
      <c r="T16" s="679"/>
      <c r="U16" s="679"/>
      <c r="V16" s="679"/>
      <c r="W16" s="679"/>
      <c r="X16" s="679"/>
      <c r="Y16" s="680"/>
      <c r="Z16" s="715">
        <v>0</v>
      </c>
      <c r="AA16" s="715"/>
      <c r="AB16" s="715"/>
      <c r="AC16" s="715"/>
      <c r="AD16" s="716">
        <v>2162</v>
      </c>
      <c r="AE16" s="716"/>
      <c r="AF16" s="716"/>
      <c r="AG16" s="716"/>
      <c r="AH16" s="716"/>
      <c r="AI16" s="716"/>
      <c r="AJ16" s="716"/>
      <c r="AK16" s="716"/>
      <c r="AL16" s="681">
        <v>0</v>
      </c>
      <c r="AM16" s="682"/>
      <c r="AN16" s="682"/>
      <c r="AO16" s="717"/>
      <c r="AP16" s="675" t="s">
        <v>262</v>
      </c>
      <c r="AQ16" s="676"/>
      <c r="AR16" s="676"/>
      <c r="AS16" s="676"/>
      <c r="AT16" s="676"/>
      <c r="AU16" s="676"/>
      <c r="AV16" s="676"/>
      <c r="AW16" s="676"/>
      <c r="AX16" s="676"/>
      <c r="AY16" s="676"/>
      <c r="AZ16" s="676"/>
      <c r="BA16" s="676"/>
      <c r="BB16" s="676"/>
      <c r="BC16" s="676"/>
      <c r="BD16" s="676"/>
      <c r="BE16" s="676"/>
      <c r="BF16" s="677"/>
      <c r="BG16" s="678" t="s">
        <v>233</v>
      </c>
      <c r="BH16" s="679"/>
      <c r="BI16" s="679"/>
      <c r="BJ16" s="679"/>
      <c r="BK16" s="679"/>
      <c r="BL16" s="679"/>
      <c r="BM16" s="679"/>
      <c r="BN16" s="680"/>
      <c r="BO16" s="715" t="s">
        <v>233</v>
      </c>
      <c r="BP16" s="715"/>
      <c r="BQ16" s="715"/>
      <c r="BR16" s="715"/>
      <c r="BS16" s="684" t="s">
        <v>233</v>
      </c>
      <c r="BT16" s="679"/>
      <c r="BU16" s="679"/>
      <c r="BV16" s="679"/>
      <c r="BW16" s="679"/>
      <c r="BX16" s="679"/>
      <c r="BY16" s="679"/>
      <c r="BZ16" s="679"/>
      <c r="CA16" s="679"/>
      <c r="CB16" s="722"/>
      <c r="CD16" s="711" t="s">
        <v>263</v>
      </c>
      <c r="CE16" s="712"/>
      <c r="CF16" s="712"/>
      <c r="CG16" s="712"/>
      <c r="CH16" s="712"/>
      <c r="CI16" s="712"/>
      <c r="CJ16" s="712"/>
      <c r="CK16" s="712"/>
      <c r="CL16" s="712"/>
      <c r="CM16" s="712"/>
      <c r="CN16" s="712"/>
      <c r="CO16" s="712"/>
      <c r="CP16" s="712"/>
      <c r="CQ16" s="713"/>
      <c r="CR16" s="678">
        <v>4787</v>
      </c>
      <c r="CS16" s="679"/>
      <c r="CT16" s="679"/>
      <c r="CU16" s="679"/>
      <c r="CV16" s="679"/>
      <c r="CW16" s="679"/>
      <c r="CX16" s="679"/>
      <c r="CY16" s="680"/>
      <c r="CZ16" s="715">
        <v>0</v>
      </c>
      <c r="DA16" s="715"/>
      <c r="DB16" s="715"/>
      <c r="DC16" s="715"/>
      <c r="DD16" s="684" t="s">
        <v>233</v>
      </c>
      <c r="DE16" s="679"/>
      <c r="DF16" s="679"/>
      <c r="DG16" s="679"/>
      <c r="DH16" s="679"/>
      <c r="DI16" s="679"/>
      <c r="DJ16" s="679"/>
      <c r="DK16" s="679"/>
      <c r="DL16" s="679"/>
      <c r="DM16" s="679"/>
      <c r="DN16" s="679"/>
      <c r="DO16" s="679"/>
      <c r="DP16" s="680"/>
      <c r="DQ16" s="684">
        <v>4787</v>
      </c>
      <c r="DR16" s="679"/>
      <c r="DS16" s="679"/>
      <c r="DT16" s="679"/>
      <c r="DU16" s="679"/>
      <c r="DV16" s="679"/>
      <c r="DW16" s="679"/>
      <c r="DX16" s="679"/>
      <c r="DY16" s="679"/>
      <c r="DZ16" s="679"/>
      <c r="EA16" s="679"/>
      <c r="EB16" s="679"/>
      <c r="EC16" s="722"/>
    </row>
    <row r="17" spans="2:133" ht="11.25" customHeight="1">
      <c r="B17" s="675" t="s">
        <v>264</v>
      </c>
      <c r="C17" s="676"/>
      <c r="D17" s="676"/>
      <c r="E17" s="676"/>
      <c r="F17" s="676"/>
      <c r="G17" s="676"/>
      <c r="H17" s="676"/>
      <c r="I17" s="676"/>
      <c r="J17" s="676"/>
      <c r="K17" s="676"/>
      <c r="L17" s="676"/>
      <c r="M17" s="676"/>
      <c r="N17" s="676"/>
      <c r="O17" s="676"/>
      <c r="P17" s="676"/>
      <c r="Q17" s="677"/>
      <c r="R17" s="678">
        <v>15423</v>
      </c>
      <c r="S17" s="679"/>
      <c r="T17" s="679"/>
      <c r="U17" s="679"/>
      <c r="V17" s="679"/>
      <c r="W17" s="679"/>
      <c r="X17" s="679"/>
      <c r="Y17" s="680"/>
      <c r="Z17" s="715">
        <v>0.1</v>
      </c>
      <c r="AA17" s="715"/>
      <c r="AB17" s="715"/>
      <c r="AC17" s="715"/>
      <c r="AD17" s="716">
        <v>15423</v>
      </c>
      <c r="AE17" s="716"/>
      <c r="AF17" s="716"/>
      <c r="AG17" s="716"/>
      <c r="AH17" s="716"/>
      <c r="AI17" s="716"/>
      <c r="AJ17" s="716"/>
      <c r="AK17" s="716"/>
      <c r="AL17" s="681">
        <v>0.3</v>
      </c>
      <c r="AM17" s="682"/>
      <c r="AN17" s="682"/>
      <c r="AO17" s="717"/>
      <c r="AP17" s="675" t="s">
        <v>265</v>
      </c>
      <c r="AQ17" s="676"/>
      <c r="AR17" s="676"/>
      <c r="AS17" s="676"/>
      <c r="AT17" s="676"/>
      <c r="AU17" s="676"/>
      <c r="AV17" s="676"/>
      <c r="AW17" s="676"/>
      <c r="AX17" s="676"/>
      <c r="AY17" s="676"/>
      <c r="AZ17" s="676"/>
      <c r="BA17" s="676"/>
      <c r="BB17" s="676"/>
      <c r="BC17" s="676"/>
      <c r="BD17" s="676"/>
      <c r="BE17" s="676"/>
      <c r="BF17" s="677"/>
      <c r="BG17" s="678" t="s">
        <v>233</v>
      </c>
      <c r="BH17" s="679"/>
      <c r="BI17" s="679"/>
      <c r="BJ17" s="679"/>
      <c r="BK17" s="679"/>
      <c r="BL17" s="679"/>
      <c r="BM17" s="679"/>
      <c r="BN17" s="680"/>
      <c r="BO17" s="715" t="s">
        <v>233</v>
      </c>
      <c r="BP17" s="715"/>
      <c r="BQ17" s="715"/>
      <c r="BR17" s="715"/>
      <c r="BS17" s="684" t="s">
        <v>233</v>
      </c>
      <c r="BT17" s="679"/>
      <c r="BU17" s="679"/>
      <c r="BV17" s="679"/>
      <c r="BW17" s="679"/>
      <c r="BX17" s="679"/>
      <c r="BY17" s="679"/>
      <c r="BZ17" s="679"/>
      <c r="CA17" s="679"/>
      <c r="CB17" s="722"/>
      <c r="CD17" s="711" t="s">
        <v>266</v>
      </c>
      <c r="CE17" s="712"/>
      <c r="CF17" s="712"/>
      <c r="CG17" s="712"/>
      <c r="CH17" s="712"/>
      <c r="CI17" s="712"/>
      <c r="CJ17" s="712"/>
      <c r="CK17" s="712"/>
      <c r="CL17" s="712"/>
      <c r="CM17" s="712"/>
      <c r="CN17" s="712"/>
      <c r="CO17" s="712"/>
      <c r="CP17" s="712"/>
      <c r="CQ17" s="713"/>
      <c r="CR17" s="678">
        <v>1217811</v>
      </c>
      <c r="CS17" s="679"/>
      <c r="CT17" s="679"/>
      <c r="CU17" s="679"/>
      <c r="CV17" s="679"/>
      <c r="CW17" s="679"/>
      <c r="CX17" s="679"/>
      <c r="CY17" s="680"/>
      <c r="CZ17" s="715">
        <v>11.6</v>
      </c>
      <c r="DA17" s="715"/>
      <c r="DB17" s="715"/>
      <c r="DC17" s="715"/>
      <c r="DD17" s="684" t="s">
        <v>233</v>
      </c>
      <c r="DE17" s="679"/>
      <c r="DF17" s="679"/>
      <c r="DG17" s="679"/>
      <c r="DH17" s="679"/>
      <c r="DI17" s="679"/>
      <c r="DJ17" s="679"/>
      <c r="DK17" s="679"/>
      <c r="DL17" s="679"/>
      <c r="DM17" s="679"/>
      <c r="DN17" s="679"/>
      <c r="DO17" s="679"/>
      <c r="DP17" s="680"/>
      <c r="DQ17" s="684">
        <v>1154300</v>
      </c>
      <c r="DR17" s="679"/>
      <c r="DS17" s="679"/>
      <c r="DT17" s="679"/>
      <c r="DU17" s="679"/>
      <c r="DV17" s="679"/>
      <c r="DW17" s="679"/>
      <c r="DX17" s="679"/>
      <c r="DY17" s="679"/>
      <c r="DZ17" s="679"/>
      <c r="EA17" s="679"/>
      <c r="EB17" s="679"/>
      <c r="EC17" s="722"/>
    </row>
    <row r="18" spans="2:133" ht="11.25" customHeight="1">
      <c r="B18" s="675" t="s">
        <v>267</v>
      </c>
      <c r="C18" s="676"/>
      <c r="D18" s="676"/>
      <c r="E18" s="676"/>
      <c r="F18" s="676"/>
      <c r="G18" s="676"/>
      <c r="H18" s="676"/>
      <c r="I18" s="676"/>
      <c r="J18" s="676"/>
      <c r="K18" s="676"/>
      <c r="L18" s="676"/>
      <c r="M18" s="676"/>
      <c r="N18" s="676"/>
      <c r="O18" s="676"/>
      <c r="P18" s="676"/>
      <c r="Q18" s="677"/>
      <c r="R18" s="678">
        <v>3895</v>
      </c>
      <c r="S18" s="679"/>
      <c r="T18" s="679"/>
      <c r="U18" s="679"/>
      <c r="V18" s="679"/>
      <c r="W18" s="679"/>
      <c r="X18" s="679"/>
      <c r="Y18" s="680"/>
      <c r="Z18" s="715">
        <v>0</v>
      </c>
      <c r="AA18" s="715"/>
      <c r="AB18" s="715"/>
      <c r="AC18" s="715"/>
      <c r="AD18" s="716">
        <v>3895</v>
      </c>
      <c r="AE18" s="716"/>
      <c r="AF18" s="716"/>
      <c r="AG18" s="716"/>
      <c r="AH18" s="716"/>
      <c r="AI18" s="716"/>
      <c r="AJ18" s="716"/>
      <c r="AK18" s="716"/>
      <c r="AL18" s="681">
        <v>0.1</v>
      </c>
      <c r="AM18" s="682"/>
      <c r="AN18" s="682"/>
      <c r="AO18" s="717"/>
      <c r="AP18" s="675" t="s">
        <v>268</v>
      </c>
      <c r="AQ18" s="676"/>
      <c r="AR18" s="676"/>
      <c r="AS18" s="676"/>
      <c r="AT18" s="676"/>
      <c r="AU18" s="676"/>
      <c r="AV18" s="676"/>
      <c r="AW18" s="676"/>
      <c r="AX18" s="676"/>
      <c r="AY18" s="676"/>
      <c r="AZ18" s="676"/>
      <c r="BA18" s="676"/>
      <c r="BB18" s="676"/>
      <c r="BC18" s="676"/>
      <c r="BD18" s="676"/>
      <c r="BE18" s="676"/>
      <c r="BF18" s="677"/>
      <c r="BG18" s="678" t="s">
        <v>173</v>
      </c>
      <c r="BH18" s="679"/>
      <c r="BI18" s="679"/>
      <c r="BJ18" s="679"/>
      <c r="BK18" s="679"/>
      <c r="BL18" s="679"/>
      <c r="BM18" s="679"/>
      <c r="BN18" s="680"/>
      <c r="BO18" s="715" t="s">
        <v>233</v>
      </c>
      <c r="BP18" s="715"/>
      <c r="BQ18" s="715"/>
      <c r="BR18" s="715"/>
      <c r="BS18" s="684" t="s">
        <v>233</v>
      </c>
      <c r="BT18" s="679"/>
      <c r="BU18" s="679"/>
      <c r="BV18" s="679"/>
      <c r="BW18" s="679"/>
      <c r="BX18" s="679"/>
      <c r="BY18" s="679"/>
      <c r="BZ18" s="679"/>
      <c r="CA18" s="679"/>
      <c r="CB18" s="722"/>
      <c r="CD18" s="711" t="s">
        <v>269</v>
      </c>
      <c r="CE18" s="712"/>
      <c r="CF18" s="712"/>
      <c r="CG18" s="712"/>
      <c r="CH18" s="712"/>
      <c r="CI18" s="712"/>
      <c r="CJ18" s="712"/>
      <c r="CK18" s="712"/>
      <c r="CL18" s="712"/>
      <c r="CM18" s="712"/>
      <c r="CN18" s="712"/>
      <c r="CO18" s="712"/>
      <c r="CP18" s="712"/>
      <c r="CQ18" s="713"/>
      <c r="CR18" s="678" t="s">
        <v>173</v>
      </c>
      <c r="CS18" s="679"/>
      <c r="CT18" s="679"/>
      <c r="CU18" s="679"/>
      <c r="CV18" s="679"/>
      <c r="CW18" s="679"/>
      <c r="CX18" s="679"/>
      <c r="CY18" s="680"/>
      <c r="CZ18" s="715" t="s">
        <v>233</v>
      </c>
      <c r="DA18" s="715"/>
      <c r="DB18" s="715"/>
      <c r="DC18" s="715"/>
      <c r="DD18" s="684" t="s">
        <v>233</v>
      </c>
      <c r="DE18" s="679"/>
      <c r="DF18" s="679"/>
      <c r="DG18" s="679"/>
      <c r="DH18" s="679"/>
      <c r="DI18" s="679"/>
      <c r="DJ18" s="679"/>
      <c r="DK18" s="679"/>
      <c r="DL18" s="679"/>
      <c r="DM18" s="679"/>
      <c r="DN18" s="679"/>
      <c r="DO18" s="679"/>
      <c r="DP18" s="680"/>
      <c r="DQ18" s="684" t="s">
        <v>128</v>
      </c>
      <c r="DR18" s="679"/>
      <c r="DS18" s="679"/>
      <c r="DT18" s="679"/>
      <c r="DU18" s="679"/>
      <c r="DV18" s="679"/>
      <c r="DW18" s="679"/>
      <c r="DX18" s="679"/>
      <c r="DY18" s="679"/>
      <c r="DZ18" s="679"/>
      <c r="EA18" s="679"/>
      <c r="EB18" s="679"/>
      <c r="EC18" s="722"/>
    </row>
    <row r="19" spans="2:133" ht="11.25" customHeight="1">
      <c r="B19" s="675" t="s">
        <v>270</v>
      </c>
      <c r="C19" s="676"/>
      <c r="D19" s="676"/>
      <c r="E19" s="676"/>
      <c r="F19" s="676"/>
      <c r="G19" s="676"/>
      <c r="H19" s="676"/>
      <c r="I19" s="676"/>
      <c r="J19" s="676"/>
      <c r="K19" s="676"/>
      <c r="L19" s="676"/>
      <c r="M19" s="676"/>
      <c r="N19" s="676"/>
      <c r="O19" s="676"/>
      <c r="P19" s="676"/>
      <c r="Q19" s="677"/>
      <c r="R19" s="678">
        <v>986</v>
      </c>
      <c r="S19" s="679"/>
      <c r="T19" s="679"/>
      <c r="U19" s="679"/>
      <c r="V19" s="679"/>
      <c r="W19" s="679"/>
      <c r="X19" s="679"/>
      <c r="Y19" s="680"/>
      <c r="Z19" s="715">
        <v>0</v>
      </c>
      <c r="AA19" s="715"/>
      <c r="AB19" s="715"/>
      <c r="AC19" s="715"/>
      <c r="AD19" s="716">
        <v>986</v>
      </c>
      <c r="AE19" s="716"/>
      <c r="AF19" s="716"/>
      <c r="AG19" s="716"/>
      <c r="AH19" s="716"/>
      <c r="AI19" s="716"/>
      <c r="AJ19" s="716"/>
      <c r="AK19" s="716"/>
      <c r="AL19" s="681">
        <v>0</v>
      </c>
      <c r="AM19" s="682"/>
      <c r="AN19" s="682"/>
      <c r="AO19" s="717"/>
      <c r="AP19" s="675" t="s">
        <v>271</v>
      </c>
      <c r="AQ19" s="676"/>
      <c r="AR19" s="676"/>
      <c r="AS19" s="676"/>
      <c r="AT19" s="676"/>
      <c r="AU19" s="676"/>
      <c r="AV19" s="676"/>
      <c r="AW19" s="676"/>
      <c r="AX19" s="676"/>
      <c r="AY19" s="676"/>
      <c r="AZ19" s="676"/>
      <c r="BA19" s="676"/>
      <c r="BB19" s="676"/>
      <c r="BC19" s="676"/>
      <c r="BD19" s="676"/>
      <c r="BE19" s="676"/>
      <c r="BF19" s="677"/>
      <c r="BG19" s="678">
        <v>23388</v>
      </c>
      <c r="BH19" s="679"/>
      <c r="BI19" s="679"/>
      <c r="BJ19" s="679"/>
      <c r="BK19" s="679"/>
      <c r="BL19" s="679"/>
      <c r="BM19" s="679"/>
      <c r="BN19" s="680"/>
      <c r="BO19" s="715">
        <v>1.6</v>
      </c>
      <c r="BP19" s="715"/>
      <c r="BQ19" s="715"/>
      <c r="BR19" s="715"/>
      <c r="BS19" s="684" t="s">
        <v>233</v>
      </c>
      <c r="BT19" s="679"/>
      <c r="BU19" s="679"/>
      <c r="BV19" s="679"/>
      <c r="BW19" s="679"/>
      <c r="BX19" s="679"/>
      <c r="BY19" s="679"/>
      <c r="BZ19" s="679"/>
      <c r="CA19" s="679"/>
      <c r="CB19" s="722"/>
      <c r="CD19" s="711" t="s">
        <v>272</v>
      </c>
      <c r="CE19" s="712"/>
      <c r="CF19" s="712"/>
      <c r="CG19" s="712"/>
      <c r="CH19" s="712"/>
      <c r="CI19" s="712"/>
      <c r="CJ19" s="712"/>
      <c r="CK19" s="712"/>
      <c r="CL19" s="712"/>
      <c r="CM19" s="712"/>
      <c r="CN19" s="712"/>
      <c r="CO19" s="712"/>
      <c r="CP19" s="712"/>
      <c r="CQ19" s="713"/>
      <c r="CR19" s="678" t="s">
        <v>233</v>
      </c>
      <c r="CS19" s="679"/>
      <c r="CT19" s="679"/>
      <c r="CU19" s="679"/>
      <c r="CV19" s="679"/>
      <c r="CW19" s="679"/>
      <c r="CX19" s="679"/>
      <c r="CY19" s="680"/>
      <c r="CZ19" s="715" t="s">
        <v>233</v>
      </c>
      <c r="DA19" s="715"/>
      <c r="DB19" s="715"/>
      <c r="DC19" s="715"/>
      <c r="DD19" s="684" t="s">
        <v>233</v>
      </c>
      <c r="DE19" s="679"/>
      <c r="DF19" s="679"/>
      <c r="DG19" s="679"/>
      <c r="DH19" s="679"/>
      <c r="DI19" s="679"/>
      <c r="DJ19" s="679"/>
      <c r="DK19" s="679"/>
      <c r="DL19" s="679"/>
      <c r="DM19" s="679"/>
      <c r="DN19" s="679"/>
      <c r="DO19" s="679"/>
      <c r="DP19" s="680"/>
      <c r="DQ19" s="684" t="s">
        <v>233</v>
      </c>
      <c r="DR19" s="679"/>
      <c r="DS19" s="679"/>
      <c r="DT19" s="679"/>
      <c r="DU19" s="679"/>
      <c r="DV19" s="679"/>
      <c r="DW19" s="679"/>
      <c r="DX19" s="679"/>
      <c r="DY19" s="679"/>
      <c r="DZ19" s="679"/>
      <c r="EA19" s="679"/>
      <c r="EB19" s="679"/>
      <c r="EC19" s="722"/>
    </row>
    <row r="20" spans="2:133" ht="11.25" customHeight="1">
      <c r="B20" s="675" t="s">
        <v>273</v>
      </c>
      <c r="C20" s="676"/>
      <c r="D20" s="676"/>
      <c r="E20" s="676"/>
      <c r="F20" s="676"/>
      <c r="G20" s="676"/>
      <c r="H20" s="676"/>
      <c r="I20" s="676"/>
      <c r="J20" s="676"/>
      <c r="K20" s="676"/>
      <c r="L20" s="676"/>
      <c r="M20" s="676"/>
      <c r="N20" s="676"/>
      <c r="O20" s="676"/>
      <c r="P20" s="676"/>
      <c r="Q20" s="677"/>
      <c r="R20" s="678">
        <v>270</v>
      </c>
      <c r="S20" s="679"/>
      <c r="T20" s="679"/>
      <c r="U20" s="679"/>
      <c r="V20" s="679"/>
      <c r="W20" s="679"/>
      <c r="X20" s="679"/>
      <c r="Y20" s="680"/>
      <c r="Z20" s="715">
        <v>0</v>
      </c>
      <c r="AA20" s="715"/>
      <c r="AB20" s="715"/>
      <c r="AC20" s="715"/>
      <c r="AD20" s="716">
        <v>270</v>
      </c>
      <c r="AE20" s="716"/>
      <c r="AF20" s="716"/>
      <c r="AG20" s="716"/>
      <c r="AH20" s="716"/>
      <c r="AI20" s="716"/>
      <c r="AJ20" s="716"/>
      <c r="AK20" s="716"/>
      <c r="AL20" s="681">
        <v>0</v>
      </c>
      <c r="AM20" s="682"/>
      <c r="AN20" s="682"/>
      <c r="AO20" s="717"/>
      <c r="AP20" s="675" t="s">
        <v>274</v>
      </c>
      <c r="AQ20" s="676"/>
      <c r="AR20" s="676"/>
      <c r="AS20" s="676"/>
      <c r="AT20" s="676"/>
      <c r="AU20" s="676"/>
      <c r="AV20" s="676"/>
      <c r="AW20" s="676"/>
      <c r="AX20" s="676"/>
      <c r="AY20" s="676"/>
      <c r="AZ20" s="676"/>
      <c r="BA20" s="676"/>
      <c r="BB20" s="676"/>
      <c r="BC20" s="676"/>
      <c r="BD20" s="676"/>
      <c r="BE20" s="676"/>
      <c r="BF20" s="677"/>
      <c r="BG20" s="678">
        <v>23388</v>
      </c>
      <c r="BH20" s="679"/>
      <c r="BI20" s="679"/>
      <c r="BJ20" s="679"/>
      <c r="BK20" s="679"/>
      <c r="BL20" s="679"/>
      <c r="BM20" s="679"/>
      <c r="BN20" s="680"/>
      <c r="BO20" s="715">
        <v>1.6</v>
      </c>
      <c r="BP20" s="715"/>
      <c r="BQ20" s="715"/>
      <c r="BR20" s="715"/>
      <c r="BS20" s="684" t="s">
        <v>128</v>
      </c>
      <c r="BT20" s="679"/>
      <c r="BU20" s="679"/>
      <c r="BV20" s="679"/>
      <c r="BW20" s="679"/>
      <c r="BX20" s="679"/>
      <c r="BY20" s="679"/>
      <c r="BZ20" s="679"/>
      <c r="CA20" s="679"/>
      <c r="CB20" s="722"/>
      <c r="CD20" s="711" t="s">
        <v>275</v>
      </c>
      <c r="CE20" s="712"/>
      <c r="CF20" s="712"/>
      <c r="CG20" s="712"/>
      <c r="CH20" s="712"/>
      <c r="CI20" s="712"/>
      <c r="CJ20" s="712"/>
      <c r="CK20" s="712"/>
      <c r="CL20" s="712"/>
      <c r="CM20" s="712"/>
      <c r="CN20" s="712"/>
      <c r="CO20" s="712"/>
      <c r="CP20" s="712"/>
      <c r="CQ20" s="713"/>
      <c r="CR20" s="678">
        <v>10525127</v>
      </c>
      <c r="CS20" s="679"/>
      <c r="CT20" s="679"/>
      <c r="CU20" s="679"/>
      <c r="CV20" s="679"/>
      <c r="CW20" s="679"/>
      <c r="CX20" s="679"/>
      <c r="CY20" s="680"/>
      <c r="CZ20" s="715">
        <v>100</v>
      </c>
      <c r="DA20" s="715"/>
      <c r="DB20" s="715"/>
      <c r="DC20" s="715"/>
      <c r="DD20" s="684">
        <v>1069477</v>
      </c>
      <c r="DE20" s="679"/>
      <c r="DF20" s="679"/>
      <c r="DG20" s="679"/>
      <c r="DH20" s="679"/>
      <c r="DI20" s="679"/>
      <c r="DJ20" s="679"/>
      <c r="DK20" s="679"/>
      <c r="DL20" s="679"/>
      <c r="DM20" s="679"/>
      <c r="DN20" s="679"/>
      <c r="DO20" s="679"/>
      <c r="DP20" s="680"/>
      <c r="DQ20" s="684">
        <v>7058084</v>
      </c>
      <c r="DR20" s="679"/>
      <c r="DS20" s="679"/>
      <c r="DT20" s="679"/>
      <c r="DU20" s="679"/>
      <c r="DV20" s="679"/>
      <c r="DW20" s="679"/>
      <c r="DX20" s="679"/>
      <c r="DY20" s="679"/>
      <c r="DZ20" s="679"/>
      <c r="EA20" s="679"/>
      <c r="EB20" s="679"/>
      <c r="EC20" s="722"/>
    </row>
    <row r="21" spans="2:133" ht="11.25" customHeight="1">
      <c r="B21" s="675" t="s">
        <v>276</v>
      </c>
      <c r="C21" s="676"/>
      <c r="D21" s="676"/>
      <c r="E21" s="676"/>
      <c r="F21" s="676"/>
      <c r="G21" s="676"/>
      <c r="H21" s="676"/>
      <c r="I21" s="676"/>
      <c r="J21" s="676"/>
      <c r="K21" s="676"/>
      <c r="L21" s="676"/>
      <c r="M21" s="676"/>
      <c r="N21" s="676"/>
      <c r="O21" s="676"/>
      <c r="P21" s="676"/>
      <c r="Q21" s="677"/>
      <c r="R21" s="678">
        <v>10272</v>
      </c>
      <c r="S21" s="679"/>
      <c r="T21" s="679"/>
      <c r="U21" s="679"/>
      <c r="V21" s="679"/>
      <c r="W21" s="679"/>
      <c r="X21" s="679"/>
      <c r="Y21" s="680"/>
      <c r="Z21" s="715">
        <v>0.1</v>
      </c>
      <c r="AA21" s="715"/>
      <c r="AB21" s="715"/>
      <c r="AC21" s="715"/>
      <c r="AD21" s="716">
        <v>10272</v>
      </c>
      <c r="AE21" s="716"/>
      <c r="AF21" s="716"/>
      <c r="AG21" s="716"/>
      <c r="AH21" s="716"/>
      <c r="AI21" s="716"/>
      <c r="AJ21" s="716"/>
      <c r="AK21" s="716"/>
      <c r="AL21" s="681">
        <v>0.2</v>
      </c>
      <c r="AM21" s="682"/>
      <c r="AN21" s="682"/>
      <c r="AO21" s="717"/>
      <c r="AP21" s="772" t="s">
        <v>277</v>
      </c>
      <c r="AQ21" s="780"/>
      <c r="AR21" s="780"/>
      <c r="AS21" s="780"/>
      <c r="AT21" s="780"/>
      <c r="AU21" s="780"/>
      <c r="AV21" s="780"/>
      <c r="AW21" s="780"/>
      <c r="AX21" s="780"/>
      <c r="AY21" s="780"/>
      <c r="AZ21" s="780"/>
      <c r="BA21" s="780"/>
      <c r="BB21" s="780"/>
      <c r="BC21" s="780"/>
      <c r="BD21" s="780"/>
      <c r="BE21" s="780"/>
      <c r="BF21" s="774"/>
      <c r="BG21" s="678" t="s">
        <v>233</v>
      </c>
      <c r="BH21" s="679"/>
      <c r="BI21" s="679"/>
      <c r="BJ21" s="679"/>
      <c r="BK21" s="679"/>
      <c r="BL21" s="679"/>
      <c r="BM21" s="679"/>
      <c r="BN21" s="680"/>
      <c r="BO21" s="715" t="s">
        <v>233</v>
      </c>
      <c r="BP21" s="715"/>
      <c r="BQ21" s="715"/>
      <c r="BR21" s="715"/>
      <c r="BS21" s="684" t="s">
        <v>233</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c r="B22" s="675" t="s">
        <v>278</v>
      </c>
      <c r="C22" s="676"/>
      <c r="D22" s="676"/>
      <c r="E22" s="676"/>
      <c r="F22" s="676"/>
      <c r="G22" s="676"/>
      <c r="H22" s="676"/>
      <c r="I22" s="676"/>
      <c r="J22" s="676"/>
      <c r="K22" s="676"/>
      <c r="L22" s="676"/>
      <c r="M22" s="676"/>
      <c r="N22" s="676"/>
      <c r="O22" s="676"/>
      <c r="P22" s="676"/>
      <c r="Q22" s="677"/>
      <c r="R22" s="678">
        <v>4307485</v>
      </c>
      <c r="S22" s="679"/>
      <c r="T22" s="679"/>
      <c r="U22" s="679"/>
      <c r="V22" s="679"/>
      <c r="W22" s="679"/>
      <c r="X22" s="679"/>
      <c r="Y22" s="680"/>
      <c r="Z22" s="715">
        <v>40.5</v>
      </c>
      <c r="AA22" s="715"/>
      <c r="AB22" s="715"/>
      <c r="AC22" s="715"/>
      <c r="AD22" s="716">
        <v>3795701</v>
      </c>
      <c r="AE22" s="716"/>
      <c r="AF22" s="716"/>
      <c r="AG22" s="716"/>
      <c r="AH22" s="716"/>
      <c r="AI22" s="716"/>
      <c r="AJ22" s="716"/>
      <c r="AK22" s="716"/>
      <c r="AL22" s="681">
        <v>67.2</v>
      </c>
      <c r="AM22" s="682"/>
      <c r="AN22" s="682"/>
      <c r="AO22" s="717"/>
      <c r="AP22" s="772" t="s">
        <v>279</v>
      </c>
      <c r="AQ22" s="780"/>
      <c r="AR22" s="780"/>
      <c r="AS22" s="780"/>
      <c r="AT22" s="780"/>
      <c r="AU22" s="780"/>
      <c r="AV22" s="780"/>
      <c r="AW22" s="780"/>
      <c r="AX22" s="780"/>
      <c r="AY22" s="780"/>
      <c r="AZ22" s="780"/>
      <c r="BA22" s="780"/>
      <c r="BB22" s="780"/>
      <c r="BC22" s="780"/>
      <c r="BD22" s="780"/>
      <c r="BE22" s="780"/>
      <c r="BF22" s="774"/>
      <c r="BG22" s="678" t="s">
        <v>173</v>
      </c>
      <c r="BH22" s="679"/>
      <c r="BI22" s="679"/>
      <c r="BJ22" s="679"/>
      <c r="BK22" s="679"/>
      <c r="BL22" s="679"/>
      <c r="BM22" s="679"/>
      <c r="BN22" s="680"/>
      <c r="BO22" s="715" t="s">
        <v>233</v>
      </c>
      <c r="BP22" s="715"/>
      <c r="BQ22" s="715"/>
      <c r="BR22" s="715"/>
      <c r="BS22" s="684" t="s">
        <v>233</v>
      </c>
      <c r="BT22" s="679"/>
      <c r="BU22" s="679"/>
      <c r="BV22" s="679"/>
      <c r="BW22" s="679"/>
      <c r="BX22" s="679"/>
      <c r="BY22" s="679"/>
      <c r="BZ22" s="679"/>
      <c r="CA22" s="679"/>
      <c r="CB22" s="722"/>
      <c r="CD22" s="782" t="s">
        <v>280</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c r="B23" s="675" t="s">
        <v>281</v>
      </c>
      <c r="C23" s="676"/>
      <c r="D23" s="676"/>
      <c r="E23" s="676"/>
      <c r="F23" s="676"/>
      <c r="G23" s="676"/>
      <c r="H23" s="676"/>
      <c r="I23" s="676"/>
      <c r="J23" s="676"/>
      <c r="K23" s="676"/>
      <c r="L23" s="676"/>
      <c r="M23" s="676"/>
      <c r="N23" s="676"/>
      <c r="O23" s="676"/>
      <c r="P23" s="676"/>
      <c r="Q23" s="677"/>
      <c r="R23" s="678">
        <v>3795701</v>
      </c>
      <c r="S23" s="679"/>
      <c r="T23" s="679"/>
      <c r="U23" s="679"/>
      <c r="V23" s="679"/>
      <c r="W23" s="679"/>
      <c r="X23" s="679"/>
      <c r="Y23" s="680"/>
      <c r="Z23" s="715">
        <v>35.700000000000003</v>
      </c>
      <c r="AA23" s="715"/>
      <c r="AB23" s="715"/>
      <c r="AC23" s="715"/>
      <c r="AD23" s="716">
        <v>3795701</v>
      </c>
      <c r="AE23" s="716"/>
      <c r="AF23" s="716"/>
      <c r="AG23" s="716"/>
      <c r="AH23" s="716"/>
      <c r="AI23" s="716"/>
      <c r="AJ23" s="716"/>
      <c r="AK23" s="716"/>
      <c r="AL23" s="681">
        <v>67.2</v>
      </c>
      <c r="AM23" s="682"/>
      <c r="AN23" s="682"/>
      <c r="AO23" s="717"/>
      <c r="AP23" s="772" t="s">
        <v>282</v>
      </c>
      <c r="AQ23" s="780"/>
      <c r="AR23" s="780"/>
      <c r="AS23" s="780"/>
      <c r="AT23" s="780"/>
      <c r="AU23" s="780"/>
      <c r="AV23" s="780"/>
      <c r="AW23" s="780"/>
      <c r="AX23" s="780"/>
      <c r="AY23" s="780"/>
      <c r="AZ23" s="780"/>
      <c r="BA23" s="780"/>
      <c r="BB23" s="780"/>
      <c r="BC23" s="780"/>
      <c r="BD23" s="780"/>
      <c r="BE23" s="780"/>
      <c r="BF23" s="774"/>
      <c r="BG23" s="678">
        <v>23388</v>
      </c>
      <c r="BH23" s="679"/>
      <c r="BI23" s="679"/>
      <c r="BJ23" s="679"/>
      <c r="BK23" s="679"/>
      <c r="BL23" s="679"/>
      <c r="BM23" s="679"/>
      <c r="BN23" s="680"/>
      <c r="BO23" s="715">
        <v>1.6</v>
      </c>
      <c r="BP23" s="715"/>
      <c r="BQ23" s="715"/>
      <c r="BR23" s="715"/>
      <c r="BS23" s="684" t="s">
        <v>233</v>
      </c>
      <c r="BT23" s="679"/>
      <c r="BU23" s="679"/>
      <c r="BV23" s="679"/>
      <c r="BW23" s="679"/>
      <c r="BX23" s="679"/>
      <c r="BY23" s="679"/>
      <c r="BZ23" s="679"/>
      <c r="CA23" s="679"/>
      <c r="CB23" s="722"/>
      <c r="CD23" s="782" t="s">
        <v>221</v>
      </c>
      <c r="CE23" s="783"/>
      <c r="CF23" s="783"/>
      <c r="CG23" s="783"/>
      <c r="CH23" s="783"/>
      <c r="CI23" s="783"/>
      <c r="CJ23" s="783"/>
      <c r="CK23" s="783"/>
      <c r="CL23" s="783"/>
      <c r="CM23" s="783"/>
      <c r="CN23" s="783"/>
      <c r="CO23" s="783"/>
      <c r="CP23" s="783"/>
      <c r="CQ23" s="784"/>
      <c r="CR23" s="782" t="s">
        <v>283</v>
      </c>
      <c r="CS23" s="783"/>
      <c r="CT23" s="783"/>
      <c r="CU23" s="783"/>
      <c r="CV23" s="783"/>
      <c r="CW23" s="783"/>
      <c r="CX23" s="783"/>
      <c r="CY23" s="784"/>
      <c r="CZ23" s="782" t="s">
        <v>284</v>
      </c>
      <c r="DA23" s="783"/>
      <c r="DB23" s="783"/>
      <c r="DC23" s="784"/>
      <c r="DD23" s="782" t="s">
        <v>285</v>
      </c>
      <c r="DE23" s="783"/>
      <c r="DF23" s="783"/>
      <c r="DG23" s="783"/>
      <c r="DH23" s="783"/>
      <c r="DI23" s="783"/>
      <c r="DJ23" s="783"/>
      <c r="DK23" s="784"/>
      <c r="DL23" s="791" t="s">
        <v>286</v>
      </c>
      <c r="DM23" s="792"/>
      <c r="DN23" s="792"/>
      <c r="DO23" s="792"/>
      <c r="DP23" s="792"/>
      <c r="DQ23" s="792"/>
      <c r="DR23" s="792"/>
      <c r="DS23" s="792"/>
      <c r="DT23" s="792"/>
      <c r="DU23" s="792"/>
      <c r="DV23" s="793"/>
      <c r="DW23" s="782" t="s">
        <v>287</v>
      </c>
      <c r="DX23" s="783"/>
      <c r="DY23" s="783"/>
      <c r="DZ23" s="783"/>
      <c r="EA23" s="783"/>
      <c r="EB23" s="783"/>
      <c r="EC23" s="784"/>
    </row>
    <row r="24" spans="2:133" ht="11.25" customHeight="1">
      <c r="B24" s="675" t="s">
        <v>288</v>
      </c>
      <c r="C24" s="676"/>
      <c r="D24" s="676"/>
      <c r="E24" s="676"/>
      <c r="F24" s="676"/>
      <c r="G24" s="676"/>
      <c r="H24" s="676"/>
      <c r="I24" s="676"/>
      <c r="J24" s="676"/>
      <c r="K24" s="676"/>
      <c r="L24" s="676"/>
      <c r="M24" s="676"/>
      <c r="N24" s="676"/>
      <c r="O24" s="676"/>
      <c r="P24" s="676"/>
      <c r="Q24" s="677"/>
      <c r="R24" s="678">
        <v>511784</v>
      </c>
      <c r="S24" s="679"/>
      <c r="T24" s="679"/>
      <c r="U24" s="679"/>
      <c r="V24" s="679"/>
      <c r="W24" s="679"/>
      <c r="X24" s="679"/>
      <c r="Y24" s="680"/>
      <c r="Z24" s="715">
        <v>4.8</v>
      </c>
      <c r="AA24" s="715"/>
      <c r="AB24" s="715"/>
      <c r="AC24" s="715"/>
      <c r="AD24" s="716" t="s">
        <v>128</v>
      </c>
      <c r="AE24" s="716"/>
      <c r="AF24" s="716"/>
      <c r="AG24" s="716"/>
      <c r="AH24" s="716"/>
      <c r="AI24" s="716"/>
      <c r="AJ24" s="716"/>
      <c r="AK24" s="716"/>
      <c r="AL24" s="681" t="s">
        <v>233</v>
      </c>
      <c r="AM24" s="682"/>
      <c r="AN24" s="682"/>
      <c r="AO24" s="717"/>
      <c r="AP24" s="772" t="s">
        <v>289</v>
      </c>
      <c r="AQ24" s="780"/>
      <c r="AR24" s="780"/>
      <c r="AS24" s="780"/>
      <c r="AT24" s="780"/>
      <c r="AU24" s="780"/>
      <c r="AV24" s="780"/>
      <c r="AW24" s="780"/>
      <c r="AX24" s="780"/>
      <c r="AY24" s="780"/>
      <c r="AZ24" s="780"/>
      <c r="BA24" s="780"/>
      <c r="BB24" s="780"/>
      <c r="BC24" s="780"/>
      <c r="BD24" s="780"/>
      <c r="BE24" s="780"/>
      <c r="BF24" s="774"/>
      <c r="BG24" s="678" t="s">
        <v>233</v>
      </c>
      <c r="BH24" s="679"/>
      <c r="BI24" s="679"/>
      <c r="BJ24" s="679"/>
      <c r="BK24" s="679"/>
      <c r="BL24" s="679"/>
      <c r="BM24" s="679"/>
      <c r="BN24" s="680"/>
      <c r="BO24" s="715" t="s">
        <v>233</v>
      </c>
      <c r="BP24" s="715"/>
      <c r="BQ24" s="715"/>
      <c r="BR24" s="715"/>
      <c r="BS24" s="684" t="s">
        <v>233</v>
      </c>
      <c r="BT24" s="679"/>
      <c r="BU24" s="679"/>
      <c r="BV24" s="679"/>
      <c r="BW24" s="679"/>
      <c r="BX24" s="679"/>
      <c r="BY24" s="679"/>
      <c r="BZ24" s="679"/>
      <c r="CA24" s="679"/>
      <c r="CB24" s="722"/>
      <c r="CD24" s="736" t="s">
        <v>290</v>
      </c>
      <c r="CE24" s="737"/>
      <c r="CF24" s="737"/>
      <c r="CG24" s="737"/>
      <c r="CH24" s="737"/>
      <c r="CI24" s="737"/>
      <c r="CJ24" s="737"/>
      <c r="CK24" s="737"/>
      <c r="CL24" s="737"/>
      <c r="CM24" s="737"/>
      <c r="CN24" s="737"/>
      <c r="CO24" s="737"/>
      <c r="CP24" s="737"/>
      <c r="CQ24" s="738"/>
      <c r="CR24" s="733">
        <v>4850874</v>
      </c>
      <c r="CS24" s="734"/>
      <c r="CT24" s="734"/>
      <c r="CU24" s="734"/>
      <c r="CV24" s="734"/>
      <c r="CW24" s="734"/>
      <c r="CX24" s="734"/>
      <c r="CY24" s="777"/>
      <c r="CZ24" s="778">
        <v>46.1</v>
      </c>
      <c r="DA24" s="749"/>
      <c r="DB24" s="749"/>
      <c r="DC24" s="781"/>
      <c r="DD24" s="776">
        <v>3196109</v>
      </c>
      <c r="DE24" s="734"/>
      <c r="DF24" s="734"/>
      <c r="DG24" s="734"/>
      <c r="DH24" s="734"/>
      <c r="DI24" s="734"/>
      <c r="DJ24" s="734"/>
      <c r="DK24" s="777"/>
      <c r="DL24" s="776">
        <v>2971251</v>
      </c>
      <c r="DM24" s="734"/>
      <c r="DN24" s="734"/>
      <c r="DO24" s="734"/>
      <c r="DP24" s="734"/>
      <c r="DQ24" s="734"/>
      <c r="DR24" s="734"/>
      <c r="DS24" s="734"/>
      <c r="DT24" s="734"/>
      <c r="DU24" s="734"/>
      <c r="DV24" s="777"/>
      <c r="DW24" s="778">
        <v>50.9</v>
      </c>
      <c r="DX24" s="749"/>
      <c r="DY24" s="749"/>
      <c r="DZ24" s="749"/>
      <c r="EA24" s="749"/>
      <c r="EB24" s="749"/>
      <c r="EC24" s="779"/>
    </row>
    <row r="25" spans="2:133" ht="11.25" customHeight="1">
      <c r="B25" s="675" t="s">
        <v>291</v>
      </c>
      <c r="C25" s="676"/>
      <c r="D25" s="676"/>
      <c r="E25" s="676"/>
      <c r="F25" s="676"/>
      <c r="G25" s="676"/>
      <c r="H25" s="676"/>
      <c r="I25" s="676"/>
      <c r="J25" s="676"/>
      <c r="K25" s="676"/>
      <c r="L25" s="676"/>
      <c r="M25" s="676"/>
      <c r="N25" s="676"/>
      <c r="O25" s="676"/>
      <c r="P25" s="676"/>
      <c r="Q25" s="677"/>
      <c r="R25" s="678" t="s">
        <v>233</v>
      </c>
      <c r="S25" s="679"/>
      <c r="T25" s="679"/>
      <c r="U25" s="679"/>
      <c r="V25" s="679"/>
      <c r="W25" s="679"/>
      <c r="X25" s="679"/>
      <c r="Y25" s="680"/>
      <c r="Z25" s="715" t="s">
        <v>233</v>
      </c>
      <c r="AA25" s="715"/>
      <c r="AB25" s="715"/>
      <c r="AC25" s="715"/>
      <c r="AD25" s="716" t="s">
        <v>233</v>
      </c>
      <c r="AE25" s="716"/>
      <c r="AF25" s="716"/>
      <c r="AG25" s="716"/>
      <c r="AH25" s="716"/>
      <c r="AI25" s="716"/>
      <c r="AJ25" s="716"/>
      <c r="AK25" s="716"/>
      <c r="AL25" s="681" t="s">
        <v>233</v>
      </c>
      <c r="AM25" s="682"/>
      <c r="AN25" s="682"/>
      <c r="AO25" s="717"/>
      <c r="AP25" s="772" t="s">
        <v>292</v>
      </c>
      <c r="AQ25" s="780"/>
      <c r="AR25" s="780"/>
      <c r="AS25" s="780"/>
      <c r="AT25" s="780"/>
      <c r="AU25" s="780"/>
      <c r="AV25" s="780"/>
      <c r="AW25" s="780"/>
      <c r="AX25" s="780"/>
      <c r="AY25" s="780"/>
      <c r="AZ25" s="780"/>
      <c r="BA25" s="780"/>
      <c r="BB25" s="780"/>
      <c r="BC25" s="780"/>
      <c r="BD25" s="780"/>
      <c r="BE25" s="780"/>
      <c r="BF25" s="774"/>
      <c r="BG25" s="678" t="s">
        <v>233</v>
      </c>
      <c r="BH25" s="679"/>
      <c r="BI25" s="679"/>
      <c r="BJ25" s="679"/>
      <c r="BK25" s="679"/>
      <c r="BL25" s="679"/>
      <c r="BM25" s="679"/>
      <c r="BN25" s="680"/>
      <c r="BO25" s="715" t="s">
        <v>173</v>
      </c>
      <c r="BP25" s="715"/>
      <c r="BQ25" s="715"/>
      <c r="BR25" s="715"/>
      <c r="BS25" s="684" t="s">
        <v>233</v>
      </c>
      <c r="BT25" s="679"/>
      <c r="BU25" s="679"/>
      <c r="BV25" s="679"/>
      <c r="BW25" s="679"/>
      <c r="BX25" s="679"/>
      <c r="BY25" s="679"/>
      <c r="BZ25" s="679"/>
      <c r="CA25" s="679"/>
      <c r="CB25" s="722"/>
      <c r="CD25" s="711" t="s">
        <v>293</v>
      </c>
      <c r="CE25" s="712"/>
      <c r="CF25" s="712"/>
      <c r="CG25" s="712"/>
      <c r="CH25" s="712"/>
      <c r="CI25" s="712"/>
      <c r="CJ25" s="712"/>
      <c r="CK25" s="712"/>
      <c r="CL25" s="712"/>
      <c r="CM25" s="712"/>
      <c r="CN25" s="712"/>
      <c r="CO25" s="712"/>
      <c r="CP25" s="712"/>
      <c r="CQ25" s="713"/>
      <c r="CR25" s="678">
        <v>1498102</v>
      </c>
      <c r="CS25" s="697"/>
      <c r="CT25" s="697"/>
      <c r="CU25" s="697"/>
      <c r="CV25" s="697"/>
      <c r="CW25" s="697"/>
      <c r="CX25" s="697"/>
      <c r="CY25" s="698"/>
      <c r="CZ25" s="681">
        <v>14.2</v>
      </c>
      <c r="DA25" s="699"/>
      <c r="DB25" s="699"/>
      <c r="DC25" s="700"/>
      <c r="DD25" s="684">
        <v>1446688</v>
      </c>
      <c r="DE25" s="697"/>
      <c r="DF25" s="697"/>
      <c r="DG25" s="697"/>
      <c r="DH25" s="697"/>
      <c r="DI25" s="697"/>
      <c r="DJ25" s="697"/>
      <c r="DK25" s="698"/>
      <c r="DL25" s="684">
        <v>1421062</v>
      </c>
      <c r="DM25" s="697"/>
      <c r="DN25" s="697"/>
      <c r="DO25" s="697"/>
      <c r="DP25" s="697"/>
      <c r="DQ25" s="697"/>
      <c r="DR25" s="697"/>
      <c r="DS25" s="697"/>
      <c r="DT25" s="697"/>
      <c r="DU25" s="697"/>
      <c r="DV25" s="698"/>
      <c r="DW25" s="681">
        <v>24.3</v>
      </c>
      <c r="DX25" s="699"/>
      <c r="DY25" s="699"/>
      <c r="DZ25" s="699"/>
      <c r="EA25" s="699"/>
      <c r="EB25" s="699"/>
      <c r="EC25" s="714"/>
    </row>
    <row r="26" spans="2:133" ht="11.25" customHeight="1">
      <c r="B26" s="675" t="s">
        <v>294</v>
      </c>
      <c r="C26" s="676"/>
      <c r="D26" s="676"/>
      <c r="E26" s="676"/>
      <c r="F26" s="676"/>
      <c r="G26" s="676"/>
      <c r="H26" s="676"/>
      <c r="I26" s="676"/>
      <c r="J26" s="676"/>
      <c r="K26" s="676"/>
      <c r="L26" s="676"/>
      <c r="M26" s="676"/>
      <c r="N26" s="676"/>
      <c r="O26" s="676"/>
      <c r="P26" s="676"/>
      <c r="Q26" s="677"/>
      <c r="R26" s="678">
        <v>6122984</v>
      </c>
      <c r="S26" s="679"/>
      <c r="T26" s="679"/>
      <c r="U26" s="679"/>
      <c r="V26" s="679"/>
      <c r="W26" s="679"/>
      <c r="X26" s="679"/>
      <c r="Y26" s="680"/>
      <c r="Z26" s="715">
        <v>57.6</v>
      </c>
      <c r="AA26" s="715"/>
      <c r="AB26" s="715"/>
      <c r="AC26" s="715"/>
      <c r="AD26" s="716">
        <v>5587812</v>
      </c>
      <c r="AE26" s="716"/>
      <c r="AF26" s="716"/>
      <c r="AG26" s="716"/>
      <c r="AH26" s="716"/>
      <c r="AI26" s="716"/>
      <c r="AJ26" s="716"/>
      <c r="AK26" s="716"/>
      <c r="AL26" s="681">
        <v>99</v>
      </c>
      <c r="AM26" s="682"/>
      <c r="AN26" s="682"/>
      <c r="AO26" s="717"/>
      <c r="AP26" s="772" t="s">
        <v>295</v>
      </c>
      <c r="AQ26" s="773"/>
      <c r="AR26" s="773"/>
      <c r="AS26" s="773"/>
      <c r="AT26" s="773"/>
      <c r="AU26" s="773"/>
      <c r="AV26" s="773"/>
      <c r="AW26" s="773"/>
      <c r="AX26" s="773"/>
      <c r="AY26" s="773"/>
      <c r="AZ26" s="773"/>
      <c r="BA26" s="773"/>
      <c r="BB26" s="773"/>
      <c r="BC26" s="773"/>
      <c r="BD26" s="773"/>
      <c r="BE26" s="773"/>
      <c r="BF26" s="774"/>
      <c r="BG26" s="678" t="s">
        <v>233</v>
      </c>
      <c r="BH26" s="679"/>
      <c r="BI26" s="679"/>
      <c r="BJ26" s="679"/>
      <c r="BK26" s="679"/>
      <c r="BL26" s="679"/>
      <c r="BM26" s="679"/>
      <c r="BN26" s="680"/>
      <c r="BO26" s="715" t="s">
        <v>233</v>
      </c>
      <c r="BP26" s="715"/>
      <c r="BQ26" s="715"/>
      <c r="BR26" s="715"/>
      <c r="BS26" s="684" t="s">
        <v>233</v>
      </c>
      <c r="BT26" s="679"/>
      <c r="BU26" s="679"/>
      <c r="BV26" s="679"/>
      <c r="BW26" s="679"/>
      <c r="BX26" s="679"/>
      <c r="BY26" s="679"/>
      <c r="BZ26" s="679"/>
      <c r="CA26" s="679"/>
      <c r="CB26" s="722"/>
      <c r="CD26" s="711" t="s">
        <v>296</v>
      </c>
      <c r="CE26" s="712"/>
      <c r="CF26" s="712"/>
      <c r="CG26" s="712"/>
      <c r="CH26" s="712"/>
      <c r="CI26" s="712"/>
      <c r="CJ26" s="712"/>
      <c r="CK26" s="712"/>
      <c r="CL26" s="712"/>
      <c r="CM26" s="712"/>
      <c r="CN26" s="712"/>
      <c r="CO26" s="712"/>
      <c r="CP26" s="712"/>
      <c r="CQ26" s="713"/>
      <c r="CR26" s="678">
        <v>900627</v>
      </c>
      <c r="CS26" s="679"/>
      <c r="CT26" s="679"/>
      <c r="CU26" s="679"/>
      <c r="CV26" s="679"/>
      <c r="CW26" s="679"/>
      <c r="CX26" s="679"/>
      <c r="CY26" s="680"/>
      <c r="CZ26" s="681">
        <v>8.6</v>
      </c>
      <c r="DA26" s="699"/>
      <c r="DB26" s="699"/>
      <c r="DC26" s="700"/>
      <c r="DD26" s="684">
        <v>865636</v>
      </c>
      <c r="DE26" s="679"/>
      <c r="DF26" s="679"/>
      <c r="DG26" s="679"/>
      <c r="DH26" s="679"/>
      <c r="DI26" s="679"/>
      <c r="DJ26" s="679"/>
      <c r="DK26" s="680"/>
      <c r="DL26" s="684" t="s">
        <v>233</v>
      </c>
      <c r="DM26" s="679"/>
      <c r="DN26" s="679"/>
      <c r="DO26" s="679"/>
      <c r="DP26" s="679"/>
      <c r="DQ26" s="679"/>
      <c r="DR26" s="679"/>
      <c r="DS26" s="679"/>
      <c r="DT26" s="679"/>
      <c r="DU26" s="679"/>
      <c r="DV26" s="680"/>
      <c r="DW26" s="681" t="s">
        <v>233</v>
      </c>
      <c r="DX26" s="699"/>
      <c r="DY26" s="699"/>
      <c r="DZ26" s="699"/>
      <c r="EA26" s="699"/>
      <c r="EB26" s="699"/>
      <c r="EC26" s="714"/>
    </row>
    <row r="27" spans="2:133" ht="11.25" customHeight="1">
      <c r="B27" s="675" t="s">
        <v>297</v>
      </c>
      <c r="C27" s="676"/>
      <c r="D27" s="676"/>
      <c r="E27" s="676"/>
      <c r="F27" s="676"/>
      <c r="G27" s="676"/>
      <c r="H27" s="676"/>
      <c r="I27" s="676"/>
      <c r="J27" s="676"/>
      <c r="K27" s="676"/>
      <c r="L27" s="676"/>
      <c r="M27" s="676"/>
      <c r="N27" s="676"/>
      <c r="O27" s="676"/>
      <c r="P27" s="676"/>
      <c r="Q27" s="677"/>
      <c r="R27" s="678">
        <v>1311</v>
      </c>
      <c r="S27" s="679"/>
      <c r="T27" s="679"/>
      <c r="U27" s="679"/>
      <c r="V27" s="679"/>
      <c r="W27" s="679"/>
      <c r="X27" s="679"/>
      <c r="Y27" s="680"/>
      <c r="Z27" s="715">
        <v>0</v>
      </c>
      <c r="AA27" s="715"/>
      <c r="AB27" s="715"/>
      <c r="AC27" s="715"/>
      <c r="AD27" s="716">
        <v>1311</v>
      </c>
      <c r="AE27" s="716"/>
      <c r="AF27" s="716"/>
      <c r="AG27" s="716"/>
      <c r="AH27" s="716"/>
      <c r="AI27" s="716"/>
      <c r="AJ27" s="716"/>
      <c r="AK27" s="716"/>
      <c r="AL27" s="681">
        <v>0</v>
      </c>
      <c r="AM27" s="682"/>
      <c r="AN27" s="682"/>
      <c r="AO27" s="717"/>
      <c r="AP27" s="675" t="s">
        <v>298</v>
      </c>
      <c r="AQ27" s="676"/>
      <c r="AR27" s="676"/>
      <c r="AS27" s="676"/>
      <c r="AT27" s="676"/>
      <c r="AU27" s="676"/>
      <c r="AV27" s="676"/>
      <c r="AW27" s="676"/>
      <c r="AX27" s="676"/>
      <c r="AY27" s="676"/>
      <c r="AZ27" s="676"/>
      <c r="BA27" s="676"/>
      <c r="BB27" s="676"/>
      <c r="BC27" s="676"/>
      <c r="BD27" s="676"/>
      <c r="BE27" s="676"/>
      <c r="BF27" s="677"/>
      <c r="BG27" s="678">
        <v>1423461</v>
      </c>
      <c r="BH27" s="679"/>
      <c r="BI27" s="679"/>
      <c r="BJ27" s="679"/>
      <c r="BK27" s="679"/>
      <c r="BL27" s="679"/>
      <c r="BM27" s="679"/>
      <c r="BN27" s="680"/>
      <c r="BO27" s="715">
        <v>100</v>
      </c>
      <c r="BP27" s="715"/>
      <c r="BQ27" s="715"/>
      <c r="BR27" s="715"/>
      <c r="BS27" s="684">
        <v>6939</v>
      </c>
      <c r="BT27" s="679"/>
      <c r="BU27" s="679"/>
      <c r="BV27" s="679"/>
      <c r="BW27" s="679"/>
      <c r="BX27" s="679"/>
      <c r="BY27" s="679"/>
      <c r="BZ27" s="679"/>
      <c r="CA27" s="679"/>
      <c r="CB27" s="722"/>
      <c r="CD27" s="711" t="s">
        <v>299</v>
      </c>
      <c r="CE27" s="712"/>
      <c r="CF27" s="712"/>
      <c r="CG27" s="712"/>
      <c r="CH27" s="712"/>
      <c r="CI27" s="712"/>
      <c r="CJ27" s="712"/>
      <c r="CK27" s="712"/>
      <c r="CL27" s="712"/>
      <c r="CM27" s="712"/>
      <c r="CN27" s="712"/>
      <c r="CO27" s="712"/>
      <c r="CP27" s="712"/>
      <c r="CQ27" s="713"/>
      <c r="CR27" s="678">
        <v>2134961</v>
      </c>
      <c r="CS27" s="697"/>
      <c r="CT27" s="697"/>
      <c r="CU27" s="697"/>
      <c r="CV27" s="697"/>
      <c r="CW27" s="697"/>
      <c r="CX27" s="697"/>
      <c r="CY27" s="698"/>
      <c r="CZ27" s="681">
        <v>20.3</v>
      </c>
      <c r="DA27" s="699"/>
      <c r="DB27" s="699"/>
      <c r="DC27" s="700"/>
      <c r="DD27" s="684">
        <v>595121</v>
      </c>
      <c r="DE27" s="697"/>
      <c r="DF27" s="697"/>
      <c r="DG27" s="697"/>
      <c r="DH27" s="697"/>
      <c r="DI27" s="697"/>
      <c r="DJ27" s="697"/>
      <c r="DK27" s="698"/>
      <c r="DL27" s="684">
        <v>395889</v>
      </c>
      <c r="DM27" s="697"/>
      <c r="DN27" s="697"/>
      <c r="DO27" s="697"/>
      <c r="DP27" s="697"/>
      <c r="DQ27" s="697"/>
      <c r="DR27" s="697"/>
      <c r="DS27" s="697"/>
      <c r="DT27" s="697"/>
      <c r="DU27" s="697"/>
      <c r="DV27" s="698"/>
      <c r="DW27" s="681">
        <v>6.8</v>
      </c>
      <c r="DX27" s="699"/>
      <c r="DY27" s="699"/>
      <c r="DZ27" s="699"/>
      <c r="EA27" s="699"/>
      <c r="EB27" s="699"/>
      <c r="EC27" s="714"/>
    </row>
    <row r="28" spans="2:133" ht="11.25" customHeight="1">
      <c r="B28" s="675" t="s">
        <v>300</v>
      </c>
      <c r="C28" s="676"/>
      <c r="D28" s="676"/>
      <c r="E28" s="676"/>
      <c r="F28" s="676"/>
      <c r="G28" s="676"/>
      <c r="H28" s="676"/>
      <c r="I28" s="676"/>
      <c r="J28" s="676"/>
      <c r="K28" s="676"/>
      <c r="L28" s="676"/>
      <c r="M28" s="676"/>
      <c r="N28" s="676"/>
      <c r="O28" s="676"/>
      <c r="P28" s="676"/>
      <c r="Q28" s="677"/>
      <c r="R28" s="678">
        <v>35467</v>
      </c>
      <c r="S28" s="679"/>
      <c r="T28" s="679"/>
      <c r="U28" s="679"/>
      <c r="V28" s="679"/>
      <c r="W28" s="679"/>
      <c r="X28" s="679"/>
      <c r="Y28" s="680"/>
      <c r="Z28" s="715">
        <v>0.3</v>
      </c>
      <c r="AA28" s="715"/>
      <c r="AB28" s="715"/>
      <c r="AC28" s="715"/>
      <c r="AD28" s="716" t="s">
        <v>233</v>
      </c>
      <c r="AE28" s="716"/>
      <c r="AF28" s="716"/>
      <c r="AG28" s="716"/>
      <c r="AH28" s="716"/>
      <c r="AI28" s="716"/>
      <c r="AJ28" s="716"/>
      <c r="AK28" s="716"/>
      <c r="AL28" s="681" t="s">
        <v>233</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301</v>
      </c>
      <c r="CE28" s="712"/>
      <c r="CF28" s="712"/>
      <c r="CG28" s="712"/>
      <c r="CH28" s="712"/>
      <c r="CI28" s="712"/>
      <c r="CJ28" s="712"/>
      <c r="CK28" s="712"/>
      <c r="CL28" s="712"/>
      <c r="CM28" s="712"/>
      <c r="CN28" s="712"/>
      <c r="CO28" s="712"/>
      <c r="CP28" s="712"/>
      <c r="CQ28" s="713"/>
      <c r="CR28" s="678">
        <v>1217811</v>
      </c>
      <c r="CS28" s="679"/>
      <c r="CT28" s="679"/>
      <c r="CU28" s="679"/>
      <c r="CV28" s="679"/>
      <c r="CW28" s="679"/>
      <c r="CX28" s="679"/>
      <c r="CY28" s="680"/>
      <c r="CZ28" s="681">
        <v>11.6</v>
      </c>
      <c r="DA28" s="699"/>
      <c r="DB28" s="699"/>
      <c r="DC28" s="700"/>
      <c r="DD28" s="684">
        <v>1154300</v>
      </c>
      <c r="DE28" s="679"/>
      <c r="DF28" s="679"/>
      <c r="DG28" s="679"/>
      <c r="DH28" s="679"/>
      <c r="DI28" s="679"/>
      <c r="DJ28" s="679"/>
      <c r="DK28" s="680"/>
      <c r="DL28" s="684">
        <v>1154300</v>
      </c>
      <c r="DM28" s="679"/>
      <c r="DN28" s="679"/>
      <c r="DO28" s="679"/>
      <c r="DP28" s="679"/>
      <c r="DQ28" s="679"/>
      <c r="DR28" s="679"/>
      <c r="DS28" s="679"/>
      <c r="DT28" s="679"/>
      <c r="DU28" s="679"/>
      <c r="DV28" s="680"/>
      <c r="DW28" s="681">
        <v>19.8</v>
      </c>
      <c r="DX28" s="699"/>
      <c r="DY28" s="699"/>
      <c r="DZ28" s="699"/>
      <c r="EA28" s="699"/>
      <c r="EB28" s="699"/>
      <c r="EC28" s="714"/>
    </row>
    <row r="29" spans="2:133" ht="11.25" customHeight="1">
      <c r="B29" s="675" t="s">
        <v>302</v>
      </c>
      <c r="C29" s="676"/>
      <c r="D29" s="676"/>
      <c r="E29" s="676"/>
      <c r="F29" s="676"/>
      <c r="G29" s="676"/>
      <c r="H29" s="676"/>
      <c r="I29" s="676"/>
      <c r="J29" s="676"/>
      <c r="K29" s="676"/>
      <c r="L29" s="676"/>
      <c r="M29" s="676"/>
      <c r="N29" s="676"/>
      <c r="O29" s="676"/>
      <c r="P29" s="676"/>
      <c r="Q29" s="677"/>
      <c r="R29" s="678">
        <v>145353</v>
      </c>
      <c r="S29" s="679"/>
      <c r="T29" s="679"/>
      <c r="U29" s="679"/>
      <c r="V29" s="679"/>
      <c r="W29" s="679"/>
      <c r="X29" s="679"/>
      <c r="Y29" s="680"/>
      <c r="Z29" s="715">
        <v>1.4</v>
      </c>
      <c r="AA29" s="715"/>
      <c r="AB29" s="715"/>
      <c r="AC29" s="715"/>
      <c r="AD29" s="716">
        <v>4830</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303</v>
      </c>
      <c r="CE29" s="764"/>
      <c r="CF29" s="711" t="s">
        <v>304</v>
      </c>
      <c r="CG29" s="712"/>
      <c r="CH29" s="712"/>
      <c r="CI29" s="712"/>
      <c r="CJ29" s="712"/>
      <c r="CK29" s="712"/>
      <c r="CL29" s="712"/>
      <c r="CM29" s="712"/>
      <c r="CN29" s="712"/>
      <c r="CO29" s="712"/>
      <c r="CP29" s="712"/>
      <c r="CQ29" s="713"/>
      <c r="CR29" s="678">
        <v>1217703</v>
      </c>
      <c r="CS29" s="697"/>
      <c r="CT29" s="697"/>
      <c r="CU29" s="697"/>
      <c r="CV29" s="697"/>
      <c r="CW29" s="697"/>
      <c r="CX29" s="697"/>
      <c r="CY29" s="698"/>
      <c r="CZ29" s="681">
        <v>11.6</v>
      </c>
      <c r="DA29" s="699"/>
      <c r="DB29" s="699"/>
      <c r="DC29" s="700"/>
      <c r="DD29" s="684">
        <v>1154192</v>
      </c>
      <c r="DE29" s="697"/>
      <c r="DF29" s="697"/>
      <c r="DG29" s="697"/>
      <c r="DH29" s="697"/>
      <c r="DI29" s="697"/>
      <c r="DJ29" s="697"/>
      <c r="DK29" s="698"/>
      <c r="DL29" s="684">
        <v>1154192</v>
      </c>
      <c r="DM29" s="697"/>
      <c r="DN29" s="697"/>
      <c r="DO29" s="697"/>
      <c r="DP29" s="697"/>
      <c r="DQ29" s="697"/>
      <c r="DR29" s="697"/>
      <c r="DS29" s="697"/>
      <c r="DT29" s="697"/>
      <c r="DU29" s="697"/>
      <c r="DV29" s="698"/>
      <c r="DW29" s="681">
        <v>19.8</v>
      </c>
      <c r="DX29" s="699"/>
      <c r="DY29" s="699"/>
      <c r="DZ29" s="699"/>
      <c r="EA29" s="699"/>
      <c r="EB29" s="699"/>
      <c r="EC29" s="714"/>
    </row>
    <row r="30" spans="2:133" ht="11.25" customHeight="1">
      <c r="B30" s="675" t="s">
        <v>305</v>
      </c>
      <c r="C30" s="676"/>
      <c r="D30" s="676"/>
      <c r="E30" s="676"/>
      <c r="F30" s="676"/>
      <c r="G30" s="676"/>
      <c r="H30" s="676"/>
      <c r="I30" s="676"/>
      <c r="J30" s="676"/>
      <c r="K30" s="676"/>
      <c r="L30" s="676"/>
      <c r="M30" s="676"/>
      <c r="N30" s="676"/>
      <c r="O30" s="676"/>
      <c r="P30" s="676"/>
      <c r="Q30" s="677"/>
      <c r="R30" s="678">
        <v>27551</v>
      </c>
      <c r="S30" s="679"/>
      <c r="T30" s="679"/>
      <c r="U30" s="679"/>
      <c r="V30" s="679"/>
      <c r="W30" s="679"/>
      <c r="X30" s="679"/>
      <c r="Y30" s="680"/>
      <c r="Z30" s="715">
        <v>0.3</v>
      </c>
      <c r="AA30" s="715"/>
      <c r="AB30" s="715"/>
      <c r="AC30" s="715"/>
      <c r="AD30" s="716" t="s">
        <v>233</v>
      </c>
      <c r="AE30" s="716"/>
      <c r="AF30" s="716"/>
      <c r="AG30" s="716"/>
      <c r="AH30" s="716"/>
      <c r="AI30" s="716"/>
      <c r="AJ30" s="716"/>
      <c r="AK30" s="716"/>
      <c r="AL30" s="681" t="s">
        <v>233</v>
      </c>
      <c r="AM30" s="682"/>
      <c r="AN30" s="682"/>
      <c r="AO30" s="717"/>
      <c r="AP30" s="739" t="s">
        <v>221</v>
      </c>
      <c r="AQ30" s="740"/>
      <c r="AR30" s="740"/>
      <c r="AS30" s="740"/>
      <c r="AT30" s="740"/>
      <c r="AU30" s="740"/>
      <c r="AV30" s="740"/>
      <c r="AW30" s="740"/>
      <c r="AX30" s="740"/>
      <c r="AY30" s="740"/>
      <c r="AZ30" s="740"/>
      <c r="BA30" s="740"/>
      <c r="BB30" s="740"/>
      <c r="BC30" s="740"/>
      <c r="BD30" s="740"/>
      <c r="BE30" s="740"/>
      <c r="BF30" s="741"/>
      <c r="BG30" s="739" t="s">
        <v>306</v>
      </c>
      <c r="BH30" s="752"/>
      <c r="BI30" s="752"/>
      <c r="BJ30" s="752"/>
      <c r="BK30" s="752"/>
      <c r="BL30" s="752"/>
      <c r="BM30" s="752"/>
      <c r="BN30" s="752"/>
      <c r="BO30" s="752"/>
      <c r="BP30" s="752"/>
      <c r="BQ30" s="753"/>
      <c r="BR30" s="739" t="s">
        <v>307</v>
      </c>
      <c r="BS30" s="752"/>
      <c r="BT30" s="752"/>
      <c r="BU30" s="752"/>
      <c r="BV30" s="752"/>
      <c r="BW30" s="752"/>
      <c r="BX30" s="752"/>
      <c r="BY30" s="752"/>
      <c r="BZ30" s="752"/>
      <c r="CA30" s="752"/>
      <c r="CB30" s="753"/>
      <c r="CD30" s="765"/>
      <c r="CE30" s="766"/>
      <c r="CF30" s="711" t="s">
        <v>308</v>
      </c>
      <c r="CG30" s="712"/>
      <c r="CH30" s="712"/>
      <c r="CI30" s="712"/>
      <c r="CJ30" s="712"/>
      <c r="CK30" s="712"/>
      <c r="CL30" s="712"/>
      <c r="CM30" s="712"/>
      <c r="CN30" s="712"/>
      <c r="CO30" s="712"/>
      <c r="CP30" s="712"/>
      <c r="CQ30" s="713"/>
      <c r="CR30" s="678">
        <v>1155071</v>
      </c>
      <c r="CS30" s="679"/>
      <c r="CT30" s="679"/>
      <c r="CU30" s="679"/>
      <c r="CV30" s="679"/>
      <c r="CW30" s="679"/>
      <c r="CX30" s="679"/>
      <c r="CY30" s="680"/>
      <c r="CZ30" s="681">
        <v>11</v>
      </c>
      <c r="DA30" s="699"/>
      <c r="DB30" s="699"/>
      <c r="DC30" s="700"/>
      <c r="DD30" s="684">
        <v>1091560</v>
      </c>
      <c r="DE30" s="679"/>
      <c r="DF30" s="679"/>
      <c r="DG30" s="679"/>
      <c r="DH30" s="679"/>
      <c r="DI30" s="679"/>
      <c r="DJ30" s="679"/>
      <c r="DK30" s="680"/>
      <c r="DL30" s="684">
        <v>1091560</v>
      </c>
      <c r="DM30" s="679"/>
      <c r="DN30" s="679"/>
      <c r="DO30" s="679"/>
      <c r="DP30" s="679"/>
      <c r="DQ30" s="679"/>
      <c r="DR30" s="679"/>
      <c r="DS30" s="679"/>
      <c r="DT30" s="679"/>
      <c r="DU30" s="679"/>
      <c r="DV30" s="680"/>
      <c r="DW30" s="681">
        <v>18.7</v>
      </c>
      <c r="DX30" s="699"/>
      <c r="DY30" s="699"/>
      <c r="DZ30" s="699"/>
      <c r="EA30" s="699"/>
      <c r="EB30" s="699"/>
      <c r="EC30" s="714"/>
    </row>
    <row r="31" spans="2:133" ht="11.25" customHeight="1">
      <c r="B31" s="675" t="s">
        <v>309</v>
      </c>
      <c r="C31" s="676"/>
      <c r="D31" s="676"/>
      <c r="E31" s="676"/>
      <c r="F31" s="676"/>
      <c r="G31" s="676"/>
      <c r="H31" s="676"/>
      <c r="I31" s="676"/>
      <c r="J31" s="676"/>
      <c r="K31" s="676"/>
      <c r="L31" s="676"/>
      <c r="M31" s="676"/>
      <c r="N31" s="676"/>
      <c r="O31" s="676"/>
      <c r="P31" s="676"/>
      <c r="Q31" s="677"/>
      <c r="R31" s="678">
        <v>1481283</v>
      </c>
      <c r="S31" s="679"/>
      <c r="T31" s="679"/>
      <c r="U31" s="679"/>
      <c r="V31" s="679"/>
      <c r="W31" s="679"/>
      <c r="X31" s="679"/>
      <c r="Y31" s="680"/>
      <c r="Z31" s="715">
        <v>13.9</v>
      </c>
      <c r="AA31" s="715"/>
      <c r="AB31" s="715"/>
      <c r="AC31" s="715"/>
      <c r="AD31" s="716" t="s">
        <v>233</v>
      </c>
      <c r="AE31" s="716"/>
      <c r="AF31" s="716"/>
      <c r="AG31" s="716"/>
      <c r="AH31" s="716"/>
      <c r="AI31" s="716"/>
      <c r="AJ31" s="716"/>
      <c r="AK31" s="716"/>
      <c r="AL31" s="681" t="s">
        <v>128</v>
      </c>
      <c r="AM31" s="682"/>
      <c r="AN31" s="682"/>
      <c r="AO31" s="717"/>
      <c r="AP31" s="754" t="s">
        <v>310</v>
      </c>
      <c r="AQ31" s="755"/>
      <c r="AR31" s="755"/>
      <c r="AS31" s="755"/>
      <c r="AT31" s="760" t="s">
        <v>311</v>
      </c>
      <c r="AU31" s="231"/>
      <c r="AV31" s="231"/>
      <c r="AW31" s="231"/>
      <c r="AX31" s="744" t="s">
        <v>186</v>
      </c>
      <c r="AY31" s="745"/>
      <c r="AZ31" s="745"/>
      <c r="BA31" s="745"/>
      <c r="BB31" s="745"/>
      <c r="BC31" s="745"/>
      <c r="BD31" s="745"/>
      <c r="BE31" s="745"/>
      <c r="BF31" s="746"/>
      <c r="BG31" s="747">
        <v>99.1</v>
      </c>
      <c r="BH31" s="748"/>
      <c r="BI31" s="748"/>
      <c r="BJ31" s="748"/>
      <c r="BK31" s="748"/>
      <c r="BL31" s="748"/>
      <c r="BM31" s="749">
        <v>96.5</v>
      </c>
      <c r="BN31" s="748"/>
      <c r="BO31" s="748"/>
      <c r="BP31" s="748"/>
      <c r="BQ31" s="750"/>
      <c r="BR31" s="747">
        <v>98.9</v>
      </c>
      <c r="BS31" s="748"/>
      <c r="BT31" s="748"/>
      <c r="BU31" s="748"/>
      <c r="BV31" s="748"/>
      <c r="BW31" s="748"/>
      <c r="BX31" s="749">
        <v>95.5</v>
      </c>
      <c r="BY31" s="748"/>
      <c r="BZ31" s="748"/>
      <c r="CA31" s="748"/>
      <c r="CB31" s="750"/>
      <c r="CD31" s="765"/>
      <c r="CE31" s="766"/>
      <c r="CF31" s="711" t="s">
        <v>312</v>
      </c>
      <c r="CG31" s="712"/>
      <c r="CH31" s="712"/>
      <c r="CI31" s="712"/>
      <c r="CJ31" s="712"/>
      <c r="CK31" s="712"/>
      <c r="CL31" s="712"/>
      <c r="CM31" s="712"/>
      <c r="CN31" s="712"/>
      <c r="CO31" s="712"/>
      <c r="CP31" s="712"/>
      <c r="CQ31" s="713"/>
      <c r="CR31" s="678">
        <v>62632</v>
      </c>
      <c r="CS31" s="697"/>
      <c r="CT31" s="697"/>
      <c r="CU31" s="697"/>
      <c r="CV31" s="697"/>
      <c r="CW31" s="697"/>
      <c r="CX31" s="697"/>
      <c r="CY31" s="698"/>
      <c r="CZ31" s="681">
        <v>0.6</v>
      </c>
      <c r="DA31" s="699"/>
      <c r="DB31" s="699"/>
      <c r="DC31" s="700"/>
      <c r="DD31" s="684">
        <v>62632</v>
      </c>
      <c r="DE31" s="697"/>
      <c r="DF31" s="697"/>
      <c r="DG31" s="697"/>
      <c r="DH31" s="697"/>
      <c r="DI31" s="697"/>
      <c r="DJ31" s="697"/>
      <c r="DK31" s="698"/>
      <c r="DL31" s="684">
        <v>62632</v>
      </c>
      <c r="DM31" s="697"/>
      <c r="DN31" s="697"/>
      <c r="DO31" s="697"/>
      <c r="DP31" s="697"/>
      <c r="DQ31" s="697"/>
      <c r="DR31" s="697"/>
      <c r="DS31" s="697"/>
      <c r="DT31" s="697"/>
      <c r="DU31" s="697"/>
      <c r="DV31" s="698"/>
      <c r="DW31" s="681">
        <v>1.1000000000000001</v>
      </c>
      <c r="DX31" s="699"/>
      <c r="DY31" s="699"/>
      <c r="DZ31" s="699"/>
      <c r="EA31" s="699"/>
      <c r="EB31" s="699"/>
      <c r="EC31" s="714"/>
    </row>
    <row r="32" spans="2:133" ht="11.25" customHeight="1">
      <c r="B32" s="769" t="s">
        <v>313</v>
      </c>
      <c r="C32" s="770"/>
      <c r="D32" s="770"/>
      <c r="E32" s="770"/>
      <c r="F32" s="770"/>
      <c r="G32" s="770"/>
      <c r="H32" s="770"/>
      <c r="I32" s="770"/>
      <c r="J32" s="770"/>
      <c r="K32" s="770"/>
      <c r="L32" s="770"/>
      <c r="M32" s="770"/>
      <c r="N32" s="770"/>
      <c r="O32" s="770"/>
      <c r="P32" s="770"/>
      <c r="Q32" s="771"/>
      <c r="R32" s="678" t="s">
        <v>233</v>
      </c>
      <c r="S32" s="679"/>
      <c r="T32" s="679"/>
      <c r="U32" s="679"/>
      <c r="V32" s="679"/>
      <c r="W32" s="679"/>
      <c r="X32" s="679"/>
      <c r="Y32" s="680"/>
      <c r="Z32" s="715" t="s">
        <v>233</v>
      </c>
      <c r="AA32" s="715"/>
      <c r="AB32" s="715"/>
      <c r="AC32" s="715"/>
      <c r="AD32" s="716" t="s">
        <v>233</v>
      </c>
      <c r="AE32" s="716"/>
      <c r="AF32" s="716"/>
      <c r="AG32" s="716"/>
      <c r="AH32" s="716"/>
      <c r="AI32" s="716"/>
      <c r="AJ32" s="716"/>
      <c r="AK32" s="716"/>
      <c r="AL32" s="681" t="s">
        <v>233</v>
      </c>
      <c r="AM32" s="682"/>
      <c r="AN32" s="682"/>
      <c r="AO32" s="717"/>
      <c r="AP32" s="756"/>
      <c r="AQ32" s="757"/>
      <c r="AR32" s="757"/>
      <c r="AS32" s="757"/>
      <c r="AT32" s="761"/>
      <c r="AU32" s="230" t="s">
        <v>314</v>
      </c>
      <c r="AV32" s="230"/>
      <c r="AW32" s="230"/>
      <c r="AX32" s="675" t="s">
        <v>315</v>
      </c>
      <c r="AY32" s="676"/>
      <c r="AZ32" s="676"/>
      <c r="BA32" s="676"/>
      <c r="BB32" s="676"/>
      <c r="BC32" s="676"/>
      <c r="BD32" s="676"/>
      <c r="BE32" s="676"/>
      <c r="BF32" s="677"/>
      <c r="BG32" s="751">
        <v>99.3</v>
      </c>
      <c r="BH32" s="697"/>
      <c r="BI32" s="697"/>
      <c r="BJ32" s="697"/>
      <c r="BK32" s="697"/>
      <c r="BL32" s="697"/>
      <c r="BM32" s="682">
        <v>97.2</v>
      </c>
      <c r="BN32" s="743"/>
      <c r="BO32" s="743"/>
      <c r="BP32" s="743"/>
      <c r="BQ32" s="721"/>
      <c r="BR32" s="751">
        <v>99.2</v>
      </c>
      <c r="BS32" s="697"/>
      <c r="BT32" s="697"/>
      <c r="BU32" s="697"/>
      <c r="BV32" s="697"/>
      <c r="BW32" s="697"/>
      <c r="BX32" s="682">
        <v>97.1</v>
      </c>
      <c r="BY32" s="743"/>
      <c r="BZ32" s="743"/>
      <c r="CA32" s="743"/>
      <c r="CB32" s="721"/>
      <c r="CD32" s="767"/>
      <c r="CE32" s="768"/>
      <c r="CF32" s="711" t="s">
        <v>316</v>
      </c>
      <c r="CG32" s="712"/>
      <c r="CH32" s="712"/>
      <c r="CI32" s="712"/>
      <c r="CJ32" s="712"/>
      <c r="CK32" s="712"/>
      <c r="CL32" s="712"/>
      <c r="CM32" s="712"/>
      <c r="CN32" s="712"/>
      <c r="CO32" s="712"/>
      <c r="CP32" s="712"/>
      <c r="CQ32" s="713"/>
      <c r="CR32" s="678">
        <v>108</v>
      </c>
      <c r="CS32" s="679"/>
      <c r="CT32" s="679"/>
      <c r="CU32" s="679"/>
      <c r="CV32" s="679"/>
      <c r="CW32" s="679"/>
      <c r="CX32" s="679"/>
      <c r="CY32" s="680"/>
      <c r="CZ32" s="681">
        <v>0</v>
      </c>
      <c r="DA32" s="699"/>
      <c r="DB32" s="699"/>
      <c r="DC32" s="700"/>
      <c r="DD32" s="684">
        <v>108</v>
      </c>
      <c r="DE32" s="679"/>
      <c r="DF32" s="679"/>
      <c r="DG32" s="679"/>
      <c r="DH32" s="679"/>
      <c r="DI32" s="679"/>
      <c r="DJ32" s="679"/>
      <c r="DK32" s="680"/>
      <c r="DL32" s="684">
        <v>108</v>
      </c>
      <c r="DM32" s="679"/>
      <c r="DN32" s="679"/>
      <c r="DO32" s="679"/>
      <c r="DP32" s="679"/>
      <c r="DQ32" s="679"/>
      <c r="DR32" s="679"/>
      <c r="DS32" s="679"/>
      <c r="DT32" s="679"/>
      <c r="DU32" s="679"/>
      <c r="DV32" s="680"/>
      <c r="DW32" s="681">
        <v>0</v>
      </c>
      <c r="DX32" s="699"/>
      <c r="DY32" s="699"/>
      <c r="DZ32" s="699"/>
      <c r="EA32" s="699"/>
      <c r="EB32" s="699"/>
      <c r="EC32" s="714"/>
    </row>
    <row r="33" spans="2:133" ht="11.25" customHeight="1">
      <c r="B33" s="675" t="s">
        <v>317</v>
      </c>
      <c r="C33" s="676"/>
      <c r="D33" s="676"/>
      <c r="E33" s="676"/>
      <c r="F33" s="676"/>
      <c r="G33" s="676"/>
      <c r="H33" s="676"/>
      <c r="I33" s="676"/>
      <c r="J33" s="676"/>
      <c r="K33" s="676"/>
      <c r="L33" s="676"/>
      <c r="M33" s="676"/>
      <c r="N33" s="676"/>
      <c r="O33" s="676"/>
      <c r="P33" s="676"/>
      <c r="Q33" s="677"/>
      <c r="R33" s="678">
        <v>861010</v>
      </c>
      <c r="S33" s="679"/>
      <c r="T33" s="679"/>
      <c r="U33" s="679"/>
      <c r="V33" s="679"/>
      <c r="W33" s="679"/>
      <c r="X33" s="679"/>
      <c r="Y33" s="680"/>
      <c r="Z33" s="715">
        <v>8.1</v>
      </c>
      <c r="AA33" s="715"/>
      <c r="AB33" s="715"/>
      <c r="AC33" s="715"/>
      <c r="AD33" s="716" t="s">
        <v>233</v>
      </c>
      <c r="AE33" s="716"/>
      <c r="AF33" s="716"/>
      <c r="AG33" s="716"/>
      <c r="AH33" s="716"/>
      <c r="AI33" s="716"/>
      <c r="AJ33" s="716"/>
      <c r="AK33" s="716"/>
      <c r="AL33" s="681" t="s">
        <v>233</v>
      </c>
      <c r="AM33" s="682"/>
      <c r="AN33" s="682"/>
      <c r="AO33" s="717"/>
      <c r="AP33" s="758"/>
      <c r="AQ33" s="759"/>
      <c r="AR33" s="759"/>
      <c r="AS33" s="759"/>
      <c r="AT33" s="762"/>
      <c r="AU33" s="232"/>
      <c r="AV33" s="232"/>
      <c r="AW33" s="232"/>
      <c r="AX33" s="659" t="s">
        <v>318</v>
      </c>
      <c r="AY33" s="660"/>
      <c r="AZ33" s="660"/>
      <c r="BA33" s="660"/>
      <c r="BB33" s="660"/>
      <c r="BC33" s="660"/>
      <c r="BD33" s="660"/>
      <c r="BE33" s="660"/>
      <c r="BF33" s="661"/>
      <c r="BG33" s="742">
        <v>98.7</v>
      </c>
      <c r="BH33" s="663"/>
      <c r="BI33" s="663"/>
      <c r="BJ33" s="663"/>
      <c r="BK33" s="663"/>
      <c r="BL33" s="663"/>
      <c r="BM33" s="706">
        <v>95.2</v>
      </c>
      <c r="BN33" s="663"/>
      <c r="BO33" s="663"/>
      <c r="BP33" s="663"/>
      <c r="BQ33" s="727"/>
      <c r="BR33" s="742">
        <v>98.5</v>
      </c>
      <c r="BS33" s="663"/>
      <c r="BT33" s="663"/>
      <c r="BU33" s="663"/>
      <c r="BV33" s="663"/>
      <c r="BW33" s="663"/>
      <c r="BX33" s="706">
        <v>93</v>
      </c>
      <c r="BY33" s="663"/>
      <c r="BZ33" s="663"/>
      <c r="CA33" s="663"/>
      <c r="CB33" s="727"/>
      <c r="CD33" s="711" t="s">
        <v>319</v>
      </c>
      <c r="CE33" s="712"/>
      <c r="CF33" s="712"/>
      <c r="CG33" s="712"/>
      <c r="CH33" s="712"/>
      <c r="CI33" s="712"/>
      <c r="CJ33" s="712"/>
      <c r="CK33" s="712"/>
      <c r="CL33" s="712"/>
      <c r="CM33" s="712"/>
      <c r="CN33" s="712"/>
      <c r="CO33" s="712"/>
      <c r="CP33" s="712"/>
      <c r="CQ33" s="713"/>
      <c r="CR33" s="678">
        <v>4599989</v>
      </c>
      <c r="CS33" s="697"/>
      <c r="CT33" s="697"/>
      <c r="CU33" s="697"/>
      <c r="CV33" s="697"/>
      <c r="CW33" s="697"/>
      <c r="CX33" s="697"/>
      <c r="CY33" s="698"/>
      <c r="CZ33" s="681">
        <v>43.7</v>
      </c>
      <c r="DA33" s="699"/>
      <c r="DB33" s="699"/>
      <c r="DC33" s="700"/>
      <c r="DD33" s="684">
        <v>3563357</v>
      </c>
      <c r="DE33" s="697"/>
      <c r="DF33" s="697"/>
      <c r="DG33" s="697"/>
      <c r="DH33" s="697"/>
      <c r="DI33" s="697"/>
      <c r="DJ33" s="697"/>
      <c r="DK33" s="698"/>
      <c r="DL33" s="684">
        <v>2399945</v>
      </c>
      <c r="DM33" s="697"/>
      <c r="DN33" s="697"/>
      <c r="DO33" s="697"/>
      <c r="DP33" s="697"/>
      <c r="DQ33" s="697"/>
      <c r="DR33" s="697"/>
      <c r="DS33" s="697"/>
      <c r="DT33" s="697"/>
      <c r="DU33" s="697"/>
      <c r="DV33" s="698"/>
      <c r="DW33" s="681">
        <v>41.1</v>
      </c>
      <c r="DX33" s="699"/>
      <c r="DY33" s="699"/>
      <c r="DZ33" s="699"/>
      <c r="EA33" s="699"/>
      <c r="EB33" s="699"/>
      <c r="EC33" s="714"/>
    </row>
    <row r="34" spans="2:133" ht="11.25" customHeight="1">
      <c r="B34" s="675" t="s">
        <v>320</v>
      </c>
      <c r="C34" s="676"/>
      <c r="D34" s="676"/>
      <c r="E34" s="676"/>
      <c r="F34" s="676"/>
      <c r="G34" s="676"/>
      <c r="H34" s="676"/>
      <c r="I34" s="676"/>
      <c r="J34" s="676"/>
      <c r="K34" s="676"/>
      <c r="L34" s="676"/>
      <c r="M34" s="676"/>
      <c r="N34" s="676"/>
      <c r="O34" s="676"/>
      <c r="P34" s="676"/>
      <c r="Q34" s="677"/>
      <c r="R34" s="678">
        <v>30656</v>
      </c>
      <c r="S34" s="679"/>
      <c r="T34" s="679"/>
      <c r="U34" s="679"/>
      <c r="V34" s="679"/>
      <c r="W34" s="679"/>
      <c r="X34" s="679"/>
      <c r="Y34" s="680"/>
      <c r="Z34" s="715">
        <v>0.3</v>
      </c>
      <c r="AA34" s="715"/>
      <c r="AB34" s="715"/>
      <c r="AC34" s="715"/>
      <c r="AD34" s="716">
        <v>28264</v>
      </c>
      <c r="AE34" s="716"/>
      <c r="AF34" s="716"/>
      <c r="AG34" s="716"/>
      <c r="AH34" s="716"/>
      <c r="AI34" s="716"/>
      <c r="AJ34" s="716"/>
      <c r="AK34" s="716"/>
      <c r="AL34" s="681">
        <v>0.5</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321</v>
      </c>
      <c r="CE34" s="712"/>
      <c r="CF34" s="712"/>
      <c r="CG34" s="712"/>
      <c r="CH34" s="712"/>
      <c r="CI34" s="712"/>
      <c r="CJ34" s="712"/>
      <c r="CK34" s="712"/>
      <c r="CL34" s="712"/>
      <c r="CM34" s="712"/>
      <c r="CN34" s="712"/>
      <c r="CO34" s="712"/>
      <c r="CP34" s="712"/>
      <c r="CQ34" s="713"/>
      <c r="CR34" s="678">
        <v>1285944</v>
      </c>
      <c r="CS34" s="679"/>
      <c r="CT34" s="679"/>
      <c r="CU34" s="679"/>
      <c r="CV34" s="679"/>
      <c r="CW34" s="679"/>
      <c r="CX34" s="679"/>
      <c r="CY34" s="680"/>
      <c r="CZ34" s="681">
        <v>12.2</v>
      </c>
      <c r="DA34" s="699"/>
      <c r="DB34" s="699"/>
      <c r="DC34" s="700"/>
      <c r="DD34" s="684">
        <v>1005574</v>
      </c>
      <c r="DE34" s="679"/>
      <c r="DF34" s="679"/>
      <c r="DG34" s="679"/>
      <c r="DH34" s="679"/>
      <c r="DI34" s="679"/>
      <c r="DJ34" s="679"/>
      <c r="DK34" s="680"/>
      <c r="DL34" s="684">
        <v>697930</v>
      </c>
      <c r="DM34" s="679"/>
      <c r="DN34" s="679"/>
      <c r="DO34" s="679"/>
      <c r="DP34" s="679"/>
      <c r="DQ34" s="679"/>
      <c r="DR34" s="679"/>
      <c r="DS34" s="679"/>
      <c r="DT34" s="679"/>
      <c r="DU34" s="679"/>
      <c r="DV34" s="680"/>
      <c r="DW34" s="681">
        <v>12</v>
      </c>
      <c r="DX34" s="699"/>
      <c r="DY34" s="699"/>
      <c r="DZ34" s="699"/>
      <c r="EA34" s="699"/>
      <c r="EB34" s="699"/>
      <c r="EC34" s="714"/>
    </row>
    <row r="35" spans="2:133" ht="11.25" customHeight="1">
      <c r="B35" s="675" t="s">
        <v>322</v>
      </c>
      <c r="C35" s="676"/>
      <c r="D35" s="676"/>
      <c r="E35" s="676"/>
      <c r="F35" s="676"/>
      <c r="G35" s="676"/>
      <c r="H35" s="676"/>
      <c r="I35" s="676"/>
      <c r="J35" s="676"/>
      <c r="K35" s="676"/>
      <c r="L35" s="676"/>
      <c r="M35" s="676"/>
      <c r="N35" s="676"/>
      <c r="O35" s="676"/>
      <c r="P35" s="676"/>
      <c r="Q35" s="677"/>
      <c r="R35" s="678">
        <v>157298</v>
      </c>
      <c r="S35" s="679"/>
      <c r="T35" s="679"/>
      <c r="U35" s="679"/>
      <c r="V35" s="679"/>
      <c r="W35" s="679"/>
      <c r="X35" s="679"/>
      <c r="Y35" s="680"/>
      <c r="Z35" s="715">
        <v>1.5</v>
      </c>
      <c r="AA35" s="715"/>
      <c r="AB35" s="715"/>
      <c r="AC35" s="715"/>
      <c r="AD35" s="716" t="s">
        <v>233</v>
      </c>
      <c r="AE35" s="716"/>
      <c r="AF35" s="716"/>
      <c r="AG35" s="716"/>
      <c r="AH35" s="716"/>
      <c r="AI35" s="716"/>
      <c r="AJ35" s="716"/>
      <c r="AK35" s="716"/>
      <c r="AL35" s="681" t="s">
        <v>233</v>
      </c>
      <c r="AM35" s="682"/>
      <c r="AN35" s="682"/>
      <c r="AO35" s="717"/>
      <c r="AP35" s="235"/>
      <c r="AQ35" s="739" t="s">
        <v>323</v>
      </c>
      <c r="AR35" s="740"/>
      <c r="AS35" s="740"/>
      <c r="AT35" s="740"/>
      <c r="AU35" s="740"/>
      <c r="AV35" s="740"/>
      <c r="AW35" s="740"/>
      <c r="AX35" s="740"/>
      <c r="AY35" s="740"/>
      <c r="AZ35" s="740"/>
      <c r="BA35" s="740"/>
      <c r="BB35" s="740"/>
      <c r="BC35" s="740"/>
      <c r="BD35" s="740"/>
      <c r="BE35" s="740"/>
      <c r="BF35" s="741"/>
      <c r="BG35" s="739" t="s">
        <v>324</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325</v>
      </c>
      <c r="CE35" s="712"/>
      <c r="CF35" s="712"/>
      <c r="CG35" s="712"/>
      <c r="CH35" s="712"/>
      <c r="CI35" s="712"/>
      <c r="CJ35" s="712"/>
      <c r="CK35" s="712"/>
      <c r="CL35" s="712"/>
      <c r="CM35" s="712"/>
      <c r="CN35" s="712"/>
      <c r="CO35" s="712"/>
      <c r="CP35" s="712"/>
      <c r="CQ35" s="713"/>
      <c r="CR35" s="678">
        <v>60947</v>
      </c>
      <c r="CS35" s="697"/>
      <c r="CT35" s="697"/>
      <c r="CU35" s="697"/>
      <c r="CV35" s="697"/>
      <c r="CW35" s="697"/>
      <c r="CX35" s="697"/>
      <c r="CY35" s="698"/>
      <c r="CZ35" s="681">
        <v>0.6</v>
      </c>
      <c r="DA35" s="699"/>
      <c r="DB35" s="699"/>
      <c r="DC35" s="700"/>
      <c r="DD35" s="684">
        <v>38562</v>
      </c>
      <c r="DE35" s="697"/>
      <c r="DF35" s="697"/>
      <c r="DG35" s="697"/>
      <c r="DH35" s="697"/>
      <c r="DI35" s="697"/>
      <c r="DJ35" s="697"/>
      <c r="DK35" s="698"/>
      <c r="DL35" s="684">
        <v>37328</v>
      </c>
      <c r="DM35" s="697"/>
      <c r="DN35" s="697"/>
      <c r="DO35" s="697"/>
      <c r="DP35" s="697"/>
      <c r="DQ35" s="697"/>
      <c r="DR35" s="697"/>
      <c r="DS35" s="697"/>
      <c r="DT35" s="697"/>
      <c r="DU35" s="697"/>
      <c r="DV35" s="698"/>
      <c r="DW35" s="681">
        <v>0.6</v>
      </c>
      <c r="DX35" s="699"/>
      <c r="DY35" s="699"/>
      <c r="DZ35" s="699"/>
      <c r="EA35" s="699"/>
      <c r="EB35" s="699"/>
      <c r="EC35" s="714"/>
    </row>
    <row r="36" spans="2:133" ht="11.25" customHeight="1">
      <c r="B36" s="675" t="s">
        <v>326</v>
      </c>
      <c r="C36" s="676"/>
      <c r="D36" s="676"/>
      <c r="E36" s="676"/>
      <c r="F36" s="676"/>
      <c r="G36" s="676"/>
      <c r="H36" s="676"/>
      <c r="I36" s="676"/>
      <c r="J36" s="676"/>
      <c r="K36" s="676"/>
      <c r="L36" s="676"/>
      <c r="M36" s="676"/>
      <c r="N36" s="676"/>
      <c r="O36" s="676"/>
      <c r="P36" s="676"/>
      <c r="Q36" s="677"/>
      <c r="R36" s="678">
        <v>493360</v>
      </c>
      <c r="S36" s="679"/>
      <c r="T36" s="679"/>
      <c r="U36" s="679"/>
      <c r="V36" s="679"/>
      <c r="W36" s="679"/>
      <c r="X36" s="679"/>
      <c r="Y36" s="680"/>
      <c r="Z36" s="715">
        <v>4.5999999999999996</v>
      </c>
      <c r="AA36" s="715"/>
      <c r="AB36" s="715"/>
      <c r="AC36" s="715"/>
      <c r="AD36" s="716" t="s">
        <v>233</v>
      </c>
      <c r="AE36" s="716"/>
      <c r="AF36" s="716"/>
      <c r="AG36" s="716"/>
      <c r="AH36" s="716"/>
      <c r="AI36" s="716"/>
      <c r="AJ36" s="716"/>
      <c r="AK36" s="716"/>
      <c r="AL36" s="681" t="s">
        <v>233</v>
      </c>
      <c r="AM36" s="682"/>
      <c r="AN36" s="682"/>
      <c r="AO36" s="717"/>
      <c r="AP36" s="235"/>
      <c r="AQ36" s="730" t="s">
        <v>327</v>
      </c>
      <c r="AR36" s="731"/>
      <c r="AS36" s="731"/>
      <c r="AT36" s="731"/>
      <c r="AU36" s="731"/>
      <c r="AV36" s="731"/>
      <c r="AW36" s="731"/>
      <c r="AX36" s="731"/>
      <c r="AY36" s="732"/>
      <c r="AZ36" s="733">
        <v>1016564</v>
      </c>
      <c r="BA36" s="734"/>
      <c r="BB36" s="734"/>
      <c r="BC36" s="734"/>
      <c r="BD36" s="734"/>
      <c r="BE36" s="734"/>
      <c r="BF36" s="735"/>
      <c r="BG36" s="736" t="s">
        <v>328</v>
      </c>
      <c r="BH36" s="737"/>
      <c r="BI36" s="737"/>
      <c r="BJ36" s="737"/>
      <c r="BK36" s="737"/>
      <c r="BL36" s="737"/>
      <c r="BM36" s="737"/>
      <c r="BN36" s="737"/>
      <c r="BO36" s="737"/>
      <c r="BP36" s="737"/>
      <c r="BQ36" s="737"/>
      <c r="BR36" s="737"/>
      <c r="BS36" s="737"/>
      <c r="BT36" s="737"/>
      <c r="BU36" s="738"/>
      <c r="BV36" s="733">
        <v>58320</v>
      </c>
      <c r="BW36" s="734"/>
      <c r="BX36" s="734"/>
      <c r="BY36" s="734"/>
      <c r="BZ36" s="734"/>
      <c r="CA36" s="734"/>
      <c r="CB36" s="735"/>
      <c r="CD36" s="711" t="s">
        <v>329</v>
      </c>
      <c r="CE36" s="712"/>
      <c r="CF36" s="712"/>
      <c r="CG36" s="712"/>
      <c r="CH36" s="712"/>
      <c r="CI36" s="712"/>
      <c r="CJ36" s="712"/>
      <c r="CK36" s="712"/>
      <c r="CL36" s="712"/>
      <c r="CM36" s="712"/>
      <c r="CN36" s="712"/>
      <c r="CO36" s="712"/>
      <c r="CP36" s="712"/>
      <c r="CQ36" s="713"/>
      <c r="CR36" s="678">
        <v>1541349</v>
      </c>
      <c r="CS36" s="679"/>
      <c r="CT36" s="679"/>
      <c r="CU36" s="679"/>
      <c r="CV36" s="679"/>
      <c r="CW36" s="679"/>
      <c r="CX36" s="679"/>
      <c r="CY36" s="680"/>
      <c r="CZ36" s="681">
        <v>14.6</v>
      </c>
      <c r="DA36" s="699"/>
      <c r="DB36" s="699"/>
      <c r="DC36" s="700"/>
      <c r="DD36" s="684">
        <v>1221314</v>
      </c>
      <c r="DE36" s="679"/>
      <c r="DF36" s="679"/>
      <c r="DG36" s="679"/>
      <c r="DH36" s="679"/>
      <c r="DI36" s="679"/>
      <c r="DJ36" s="679"/>
      <c r="DK36" s="680"/>
      <c r="DL36" s="684">
        <v>912728</v>
      </c>
      <c r="DM36" s="679"/>
      <c r="DN36" s="679"/>
      <c r="DO36" s="679"/>
      <c r="DP36" s="679"/>
      <c r="DQ36" s="679"/>
      <c r="DR36" s="679"/>
      <c r="DS36" s="679"/>
      <c r="DT36" s="679"/>
      <c r="DU36" s="679"/>
      <c r="DV36" s="680"/>
      <c r="DW36" s="681">
        <v>15.6</v>
      </c>
      <c r="DX36" s="699"/>
      <c r="DY36" s="699"/>
      <c r="DZ36" s="699"/>
      <c r="EA36" s="699"/>
      <c r="EB36" s="699"/>
      <c r="EC36" s="714"/>
    </row>
    <row r="37" spans="2:133" ht="11.25" customHeight="1">
      <c r="B37" s="675" t="s">
        <v>330</v>
      </c>
      <c r="C37" s="676"/>
      <c r="D37" s="676"/>
      <c r="E37" s="676"/>
      <c r="F37" s="676"/>
      <c r="G37" s="676"/>
      <c r="H37" s="676"/>
      <c r="I37" s="676"/>
      <c r="J37" s="676"/>
      <c r="K37" s="676"/>
      <c r="L37" s="676"/>
      <c r="M37" s="676"/>
      <c r="N37" s="676"/>
      <c r="O37" s="676"/>
      <c r="P37" s="676"/>
      <c r="Q37" s="677"/>
      <c r="R37" s="678">
        <v>314066</v>
      </c>
      <c r="S37" s="679"/>
      <c r="T37" s="679"/>
      <c r="U37" s="679"/>
      <c r="V37" s="679"/>
      <c r="W37" s="679"/>
      <c r="X37" s="679"/>
      <c r="Y37" s="680"/>
      <c r="Z37" s="715">
        <v>3</v>
      </c>
      <c r="AA37" s="715"/>
      <c r="AB37" s="715"/>
      <c r="AC37" s="715"/>
      <c r="AD37" s="716" t="s">
        <v>128</v>
      </c>
      <c r="AE37" s="716"/>
      <c r="AF37" s="716"/>
      <c r="AG37" s="716"/>
      <c r="AH37" s="716"/>
      <c r="AI37" s="716"/>
      <c r="AJ37" s="716"/>
      <c r="AK37" s="716"/>
      <c r="AL37" s="681" t="s">
        <v>233</v>
      </c>
      <c r="AM37" s="682"/>
      <c r="AN37" s="682"/>
      <c r="AO37" s="717"/>
      <c r="AQ37" s="718" t="s">
        <v>331</v>
      </c>
      <c r="AR37" s="719"/>
      <c r="AS37" s="719"/>
      <c r="AT37" s="719"/>
      <c r="AU37" s="719"/>
      <c r="AV37" s="719"/>
      <c r="AW37" s="719"/>
      <c r="AX37" s="719"/>
      <c r="AY37" s="720"/>
      <c r="AZ37" s="678">
        <v>48534</v>
      </c>
      <c r="BA37" s="679"/>
      <c r="BB37" s="679"/>
      <c r="BC37" s="679"/>
      <c r="BD37" s="697"/>
      <c r="BE37" s="697"/>
      <c r="BF37" s="721"/>
      <c r="BG37" s="711" t="s">
        <v>332</v>
      </c>
      <c r="BH37" s="712"/>
      <c r="BI37" s="712"/>
      <c r="BJ37" s="712"/>
      <c r="BK37" s="712"/>
      <c r="BL37" s="712"/>
      <c r="BM37" s="712"/>
      <c r="BN37" s="712"/>
      <c r="BO37" s="712"/>
      <c r="BP37" s="712"/>
      <c r="BQ37" s="712"/>
      <c r="BR37" s="712"/>
      <c r="BS37" s="712"/>
      <c r="BT37" s="712"/>
      <c r="BU37" s="713"/>
      <c r="BV37" s="678">
        <v>25195</v>
      </c>
      <c r="BW37" s="679"/>
      <c r="BX37" s="679"/>
      <c r="BY37" s="679"/>
      <c r="BZ37" s="679"/>
      <c r="CA37" s="679"/>
      <c r="CB37" s="722"/>
      <c r="CD37" s="711" t="s">
        <v>333</v>
      </c>
      <c r="CE37" s="712"/>
      <c r="CF37" s="712"/>
      <c r="CG37" s="712"/>
      <c r="CH37" s="712"/>
      <c r="CI37" s="712"/>
      <c r="CJ37" s="712"/>
      <c r="CK37" s="712"/>
      <c r="CL37" s="712"/>
      <c r="CM37" s="712"/>
      <c r="CN37" s="712"/>
      <c r="CO37" s="712"/>
      <c r="CP37" s="712"/>
      <c r="CQ37" s="713"/>
      <c r="CR37" s="678">
        <v>719693</v>
      </c>
      <c r="CS37" s="697"/>
      <c r="CT37" s="697"/>
      <c r="CU37" s="697"/>
      <c r="CV37" s="697"/>
      <c r="CW37" s="697"/>
      <c r="CX37" s="697"/>
      <c r="CY37" s="698"/>
      <c r="CZ37" s="681">
        <v>6.8</v>
      </c>
      <c r="DA37" s="699"/>
      <c r="DB37" s="699"/>
      <c r="DC37" s="700"/>
      <c r="DD37" s="684">
        <v>719647</v>
      </c>
      <c r="DE37" s="697"/>
      <c r="DF37" s="697"/>
      <c r="DG37" s="697"/>
      <c r="DH37" s="697"/>
      <c r="DI37" s="697"/>
      <c r="DJ37" s="697"/>
      <c r="DK37" s="698"/>
      <c r="DL37" s="684">
        <v>719647</v>
      </c>
      <c r="DM37" s="697"/>
      <c r="DN37" s="697"/>
      <c r="DO37" s="697"/>
      <c r="DP37" s="697"/>
      <c r="DQ37" s="697"/>
      <c r="DR37" s="697"/>
      <c r="DS37" s="697"/>
      <c r="DT37" s="697"/>
      <c r="DU37" s="697"/>
      <c r="DV37" s="698"/>
      <c r="DW37" s="681">
        <v>12.3</v>
      </c>
      <c r="DX37" s="699"/>
      <c r="DY37" s="699"/>
      <c r="DZ37" s="699"/>
      <c r="EA37" s="699"/>
      <c r="EB37" s="699"/>
      <c r="EC37" s="714"/>
    </row>
    <row r="38" spans="2:133" ht="11.25" customHeight="1">
      <c r="B38" s="675" t="s">
        <v>334</v>
      </c>
      <c r="C38" s="676"/>
      <c r="D38" s="676"/>
      <c r="E38" s="676"/>
      <c r="F38" s="676"/>
      <c r="G38" s="676"/>
      <c r="H38" s="676"/>
      <c r="I38" s="676"/>
      <c r="J38" s="676"/>
      <c r="K38" s="676"/>
      <c r="L38" s="676"/>
      <c r="M38" s="676"/>
      <c r="N38" s="676"/>
      <c r="O38" s="676"/>
      <c r="P38" s="676"/>
      <c r="Q38" s="677"/>
      <c r="R38" s="678">
        <v>219520</v>
      </c>
      <c r="S38" s="679"/>
      <c r="T38" s="679"/>
      <c r="U38" s="679"/>
      <c r="V38" s="679"/>
      <c r="W38" s="679"/>
      <c r="X38" s="679"/>
      <c r="Y38" s="680"/>
      <c r="Z38" s="715">
        <v>2.1</v>
      </c>
      <c r="AA38" s="715"/>
      <c r="AB38" s="715"/>
      <c r="AC38" s="715"/>
      <c r="AD38" s="716">
        <v>22927</v>
      </c>
      <c r="AE38" s="716"/>
      <c r="AF38" s="716"/>
      <c r="AG38" s="716"/>
      <c r="AH38" s="716"/>
      <c r="AI38" s="716"/>
      <c r="AJ38" s="716"/>
      <c r="AK38" s="716"/>
      <c r="AL38" s="681">
        <v>0.4</v>
      </c>
      <c r="AM38" s="682"/>
      <c r="AN38" s="682"/>
      <c r="AO38" s="717"/>
      <c r="AQ38" s="718" t="s">
        <v>335</v>
      </c>
      <c r="AR38" s="719"/>
      <c r="AS38" s="719"/>
      <c r="AT38" s="719"/>
      <c r="AU38" s="719"/>
      <c r="AV38" s="719"/>
      <c r="AW38" s="719"/>
      <c r="AX38" s="719"/>
      <c r="AY38" s="720"/>
      <c r="AZ38" s="678">
        <v>44833</v>
      </c>
      <c r="BA38" s="679"/>
      <c r="BB38" s="679"/>
      <c r="BC38" s="679"/>
      <c r="BD38" s="697"/>
      <c r="BE38" s="697"/>
      <c r="BF38" s="721"/>
      <c r="BG38" s="711" t="s">
        <v>336</v>
      </c>
      <c r="BH38" s="712"/>
      <c r="BI38" s="712"/>
      <c r="BJ38" s="712"/>
      <c r="BK38" s="712"/>
      <c r="BL38" s="712"/>
      <c r="BM38" s="712"/>
      <c r="BN38" s="712"/>
      <c r="BO38" s="712"/>
      <c r="BP38" s="712"/>
      <c r="BQ38" s="712"/>
      <c r="BR38" s="712"/>
      <c r="BS38" s="712"/>
      <c r="BT38" s="712"/>
      <c r="BU38" s="713"/>
      <c r="BV38" s="678">
        <v>2915</v>
      </c>
      <c r="BW38" s="679"/>
      <c r="BX38" s="679"/>
      <c r="BY38" s="679"/>
      <c r="BZ38" s="679"/>
      <c r="CA38" s="679"/>
      <c r="CB38" s="722"/>
      <c r="CD38" s="711" t="s">
        <v>337</v>
      </c>
      <c r="CE38" s="712"/>
      <c r="CF38" s="712"/>
      <c r="CG38" s="712"/>
      <c r="CH38" s="712"/>
      <c r="CI38" s="712"/>
      <c r="CJ38" s="712"/>
      <c r="CK38" s="712"/>
      <c r="CL38" s="712"/>
      <c r="CM38" s="712"/>
      <c r="CN38" s="712"/>
      <c r="CO38" s="712"/>
      <c r="CP38" s="712"/>
      <c r="CQ38" s="713"/>
      <c r="CR38" s="678">
        <v>923197</v>
      </c>
      <c r="CS38" s="679"/>
      <c r="CT38" s="679"/>
      <c r="CU38" s="679"/>
      <c r="CV38" s="679"/>
      <c r="CW38" s="679"/>
      <c r="CX38" s="679"/>
      <c r="CY38" s="680"/>
      <c r="CZ38" s="681">
        <v>8.8000000000000007</v>
      </c>
      <c r="DA38" s="699"/>
      <c r="DB38" s="699"/>
      <c r="DC38" s="700"/>
      <c r="DD38" s="684">
        <v>748701</v>
      </c>
      <c r="DE38" s="679"/>
      <c r="DF38" s="679"/>
      <c r="DG38" s="679"/>
      <c r="DH38" s="679"/>
      <c r="DI38" s="679"/>
      <c r="DJ38" s="679"/>
      <c r="DK38" s="680"/>
      <c r="DL38" s="684">
        <v>711371</v>
      </c>
      <c r="DM38" s="679"/>
      <c r="DN38" s="679"/>
      <c r="DO38" s="679"/>
      <c r="DP38" s="679"/>
      <c r="DQ38" s="679"/>
      <c r="DR38" s="679"/>
      <c r="DS38" s="679"/>
      <c r="DT38" s="679"/>
      <c r="DU38" s="679"/>
      <c r="DV38" s="680"/>
      <c r="DW38" s="681">
        <v>12.2</v>
      </c>
      <c r="DX38" s="699"/>
      <c r="DY38" s="699"/>
      <c r="DZ38" s="699"/>
      <c r="EA38" s="699"/>
      <c r="EB38" s="699"/>
      <c r="EC38" s="714"/>
    </row>
    <row r="39" spans="2:133" ht="11.25" customHeight="1">
      <c r="B39" s="675" t="s">
        <v>338</v>
      </c>
      <c r="C39" s="676"/>
      <c r="D39" s="676"/>
      <c r="E39" s="676"/>
      <c r="F39" s="676"/>
      <c r="G39" s="676"/>
      <c r="H39" s="676"/>
      <c r="I39" s="676"/>
      <c r="J39" s="676"/>
      <c r="K39" s="676"/>
      <c r="L39" s="676"/>
      <c r="M39" s="676"/>
      <c r="N39" s="676"/>
      <c r="O39" s="676"/>
      <c r="P39" s="676"/>
      <c r="Q39" s="677"/>
      <c r="R39" s="678">
        <v>745589</v>
      </c>
      <c r="S39" s="679"/>
      <c r="T39" s="679"/>
      <c r="U39" s="679"/>
      <c r="V39" s="679"/>
      <c r="W39" s="679"/>
      <c r="X39" s="679"/>
      <c r="Y39" s="680"/>
      <c r="Z39" s="715">
        <v>7</v>
      </c>
      <c r="AA39" s="715"/>
      <c r="AB39" s="715"/>
      <c r="AC39" s="715"/>
      <c r="AD39" s="716" t="s">
        <v>233</v>
      </c>
      <c r="AE39" s="716"/>
      <c r="AF39" s="716"/>
      <c r="AG39" s="716"/>
      <c r="AH39" s="716"/>
      <c r="AI39" s="716"/>
      <c r="AJ39" s="716"/>
      <c r="AK39" s="716"/>
      <c r="AL39" s="681" t="s">
        <v>173</v>
      </c>
      <c r="AM39" s="682"/>
      <c r="AN39" s="682"/>
      <c r="AO39" s="717"/>
      <c r="AQ39" s="718" t="s">
        <v>339</v>
      </c>
      <c r="AR39" s="719"/>
      <c r="AS39" s="719"/>
      <c r="AT39" s="719"/>
      <c r="AU39" s="719"/>
      <c r="AV39" s="719"/>
      <c r="AW39" s="719"/>
      <c r="AX39" s="719"/>
      <c r="AY39" s="720"/>
      <c r="AZ39" s="678" t="s">
        <v>233</v>
      </c>
      <c r="BA39" s="679"/>
      <c r="BB39" s="679"/>
      <c r="BC39" s="679"/>
      <c r="BD39" s="697"/>
      <c r="BE39" s="697"/>
      <c r="BF39" s="721"/>
      <c r="BG39" s="711" t="s">
        <v>340</v>
      </c>
      <c r="BH39" s="712"/>
      <c r="BI39" s="712"/>
      <c r="BJ39" s="712"/>
      <c r="BK39" s="712"/>
      <c r="BL39" s="712"/>
      <c r="BM39" s="712"/>
      <c r="BN39" s="712"/>
      <c r="BO39" s="712"/>
      <c r="BP39" s="712"/>
      <c r="BQ39" s="712"/>
      <c r="BR39" s="712"/>
      <c r="BS39" s="712"/>
      <c r="BT39" s="712"/>
      <c r="BU39" s="713"/>
      <c r="BV39" s="678">
        <v>4574</v>
      </c>
      <c r="BW39" s="679"/>
      <c r="BX39" s="679"/>
      <c r="BY39" s="679"/>
      <c r="BZ39" s="679"/>
      <c r="CA39" s="679"/>
      <c r="CB39" s="722"/>
      <c r="CD39" s="711" t="s">
        <v>341</v>
      </c>
      <c r="CE39" s="712"/>
      <c r="CF39" s="712"/>
      <c r="CG39" s="712"/>
      <c r="CH39" s="712"/>
      <c r="CI39" s="712"/>
      <c r="CJ39" s="712"/>
      <c r="CK39" s="712"/>
      <c r="CL39" s="712"/>
      <c r="CM39" s="712"/>
      <c r="CN39" s="712"/>
      <c r="CO39" s="712"/>
      <c r="CP39" s="712"/>
      <c r="CQ39" s="713"/>
      <c r="CR39" s="678">
        <v>659270</v>
      </c>
      <c r="CS39" s="697"/>
      <c r="CT39" s="697"/>
      <c r="CU39" s="697"/>
      <c r="CV39" s="697"/>
      <c r="CW39" s="697"/>
      <c r="CX39" s="697"/>
      <c r="CY39" s="698"/>
      <c r="CZ39" s="681">
        <v>6.3</v>
      </c>
      <c r="DA39" s="699"/>
      <c r="DB39" s="699"/>
      <c r="DC39" s="700"/>
      <c r="DD39" s="684">
        <v>501845</v>
      </c>
      <c r="DE39" s="697"/>
      <c r="DF39" s="697"/>
      <c r="DG39" s="697"/>
      <c r="DH39" s="697"/>
      <c r="DI39" s="697"/>
      <c r="DJ39" s="697"/>
      <c r="DK39" s="698"/>
      <c r="DL39" s="684" t="s">
        <v>233</v>
      </c>
      <c r="DM39" s="697"/>
      <c r="DN39" s="697"/>
      <c r="DO39" s="697"/>
      <c r="DP39" s="697"/>
      <c r="DQ39" s="697"/>
      <c r="DR39" s="697"/>
      <c r="DS39" s="697"/>
      <c r="DT39" s="697"/>
      <c r="DU39" s="697"/>
      <c r="DV39" s="698"/>
      <c r="DW39" s="681" t="s">
        <v>233</v>
      </c>
      <c r="DX39" s="699"/>
      <c r="DY39" s="699"/>
      <c r="DZ39" s="699"/>
      <c r="EA39" s="699"/>
      <c r="EB39" s="699"/>
      <c r="EC39" s="714"/>
    </row>
    <row r="40" spans="2:133" ht="11.25" customHeight="1">
      <c r="B40" s="675" t="s">
        <v>342</v>
      </c>
      <c r="C40" s="676"/>
      <c r="D40" s="676"/>
      <c r="E40" s="676"/>
      <c r="F40" s="676"/>
      <c r="G40" s="676"/>
      <c r="H40" s="676"/>
      <c r="I40" s="676"/>
      <c r="J40" s="676"/>
      <c r="K40" s="676"/>
      <c r="L40" s="676"/>
      <c r="M40" s="676"/>
      <c r="N40" s="676"/>
      <c r="O40" s="676"/>
      <c r="P40" s="676"/>
      <c r="Q40" s="677"/>
      <c r="R40" s="678" t="s">
        <v>233</v>
      </c>
      <c r="S40" s="679"/>
      <c r="T40" s="679"/>
      <c r="U40" s="679"/>
      <c r="V40" s="679"/>
      <c r="W40" s="679"/>
      <c r="X40" s="679"/>
      <c r="Y40" s="680"/>
      <c r="Z40" s="715" t="s">
        <v>128</v>
      </c>
      <c r="AA40" s="715"/>
      <c r="AB40" s="715"/>
      <c r="AC40" s="715"/>
      <c r="AD40" s="716" t="s">
        <v>233</v>
      </c>
      <c r="AE40" s="716"/>
      <c r="AF40" s="716"/>
      <c r="AG40" s="716"/>
      <c r="AH40" s="716"/>
      <c r="AI40" s="716"/>
      <c r="AJ40" s="716"/>
      <c r="AK40" s="716"/>
      <c r="AL40" s="681" t="s">
        <v>233</v>
      </c>
      <c r="AM40" s="682"/>
      <c r="AN40" s="682"/>
      <c r="AO40" s="717"/>
      <c r="AQ40" s="718" t="s">
        <v>343</v>
      </c>
      <c r="AR40" s="719"/>
      <c r="AS40" s="719"/>
      <c r="AT40" s="719"/>
      <c r="AU40" s="719"/>
      <c r="AV40" s="719"/>
      <c r="AW40" s="719"/>
      <c r="AX40" s="719"/>
      <c r="AY40" s="720"/>
      <c r="AZ40" s="678" t="s">
        <v>233</v>
      </c>
      <c r="BA40" s="679"/>
      <c r="BB40" s="679"/>
      <c r="BC40" s="679"/>
      <c r="BD40" s="697"/>
      <c r="BE40" s="697"/>
      <c r="BF40" s="721"/>
      <c r="BG40" s="723" t="s">
        <v>344</v>
      </c>
      <c r="BH40" s="724"/>
      <c r="BI40" s="724"/>
      <c r="BJ40" s="724"/>
      <c r="BK40" s="724"/>
      <c r="BL40" s="236"/>
      <c r="BM40" s="712" t="s">
        <v>345</v>
      </c>
      <c r="BN40" s="712"/>
      <c r="BO40" s="712"/>
      <c r="BP40" s="712"/>
      <c r="BQ40" s="712"/>
      <c r="BR40" s="712"/>
      <c r="BS40" s="712"/>
      <c r="BT40" s="712"/>
      <c r="BU40" s="713"/>
      <c r="BV40" s="678">
        <v>84</v>
      </c>
      <c r="BW40" s="679"/>
      <c r="BX40" s="679"/>
      <c r="BY40" s="679"/>
      <c r="BZ40" s="679"/>
      <c r="CA40" s="679"/>
      <c r="CB40" s="722"/>
      <c r="CD40" s="711" t="s">
        <v>346</v>
      </c>
      <c r="CE40" s="712"/>
      <c r="CF40" s="712"/>
      <c r="CG40" s="712"/>
      <c r="CH40" s="712"/>
      <c r="CI40" s="712"/>
      <c r="CJ40" s="712"/>
      <c r="CK40" s="712"/>
      <c r="CL40" s="712"/>
      <c r="CM40" s="712"/>
      <c r="CN40" s="712"/>
      <c r="CO40" s="712"/>
      <c r="CP40" s="712"/>
      <c r="CQ40" s="713"/>
      <c r="CR40" s="678">
        <v>129282</v>
      </c>
      <c r="CS40" s="679"/>
      <c r="CT40" s="679"/>
      <c r="CU40" s="679"/>
      <c r="CV40" s="679"/>
      <c r="CW40" s="679"/>
      <c r="CX40" s="679"/>
      <c r="CY40" s="680"/>
      <c r="CZ40" s="681">
        <v>1.2</v>
      </c>
      <c r="DA40" s="699"/>
      <c r="DB40" s="699"/>
      <c r="DC40" s="700"/>
      <c r="DD40" s="684">
        <v>47361</v>
      </c>
      <c r="DE40" s="679"/>
      <c r="DF40" s="679"/>
      <c r="DG40" s="679"/>
      <c r="DH40" s="679"/>
      <c r="DI40" s="679"/>
      <c r="DJ40" s="679"/>
      <c r="DK40" s="680"/>
      <c r="DL40" s="684">
        <v>40588</v>
      </c>
      <c r="DM40" s="679"/>
      <c r="DN40" s="679"/>
      <c r="DO40" s="679"/>
      <c r="DP40" s="679"/>
      <c r="DQ40" s="679"/>
      <c r="DR40" s="679"/>
      <c r="DS40" s="679"/>
      <c r="DT40" s="679"/>
      <c r="DU40" s="679"/>
      <c r="DV40" s="680"/>
      <c r="DW40" s="681">
        <v>0.7</v>
      </c>
      <c r="DX40" s="699"/>
      <c r="DY40" s="699"/>
      <c r="DZ40" s="699"/>
      <c r="EA40" s="699"/>
      <c r="EB40" s="699"/>
      <c r="EC40" s="714"/>
    </row>
    <row r="41" spans="2:133" ht="11.25" customHeight="1">
      <c r="B41" s="675" t="s">
        <v>347</v>
      </c>
      <c r="C41" s="676"/>
      <c r="D41" s="676"/>
      <c r="E41" s="676"/>
      <c r="F41" s="676"/>
      <c r="G41" s="676"/>
      <c r="H41" s="676"/>
      <c r="I41" s="676"/>
      <c r="J41" s="676"/>
      <c r="K41" s="676"/>
      <c r="L41" s="676"/>
      <c r="M41" s="676"/>
      <c r="N41" s="676"/>
      <c r="O41" s="676"/>
      <c r="P41" s="676"/>
      <c r="Q41" s="677"/>
      <c r="R41" s="678">
        <v>191189</v>
      </c>
      <c r="S41" s="679"/>
      <c r="T41" s="679"/>
      <c r="U41" s="679"/>
      <c r="V41" s="679"/>
      <c r="W41" s="679"/>
      <c r="X41" s="679"/>
      <c r="Y41" s="680"/>
      <c r="Z41" s="715">
        <v>1.8</v>
      </c>
      <c r="AA41" s="715"/>
      <c r="AB41" s="715"/>
      <c r="AC41" s="715"/>
      <c r="AD41" s="716" t="s">
        <v>233</v>
      </c>
      <c r="AE41" s="716"/>
      <c r="AF41" s="716"/>
      <c r="AG41" s="716"/>
      <c r="AH41" s="716"/>
      <c r="AI41" s="716"/>
      <c r="AJ41" s="716"/>
      <c r="AK41" s="716"/>
      <c r="AL41" s="681" t="s">
        <v>233</v>
      </c>
      <c r="AM41" s="682"/>
      <c r="AN41" s="682"/>
      <c r="AO41" s="717"/>
      <c r="AQ41" s="718" t="s">
        <v>348</v>
      </c>
      <c r="AR41" s="719"/>
      <c r="AS41" s="719"/>
      <c r="AT41" s="719"/>
      <c r="AU41" s="719"/>
      <c r="AV41" s="719"/>
      <c r="AW41" s="719"/>
      <c r="AX41" s="719"/>
      <c r="AY41" s="720"/>
      <c r="AZ41" s="678">
        <v>221099</v>
      </c>
      <c r="BA41" s="679"/>
      <c r="BB41" s="679"/>
      <c r="BC41" s="679"/>
      <c r="BD41" s="697"/>
      <c r="BE41" s="697"/>
      <c r="BF41" s="721"/>
      <c r="BG41" s="723"/>
      <c r="BH41" s="724"/>
      <c r="BI41" s="724"/>
      <c r="BJ41" s="724"/>
      <c r="BK41" s="724"/>
      <c r="BL41" s="236"/>
      <c r="BM41" s="712" t="s">
        <v>349</v>
      </c>
      <c r="BN41" s="712"/>
      <c r="BO41" s="712"/>
      <c r="BP41" s="712"/>
      <c r="BQ41" s="712"/>
      <c r="BR41" s="712"/>
      <c r="BS41" s="712"/>
      <c r="BT41" s="712"/>
      <c r="BU41" s="713"/>
      <c r="BV41" s="678" t="s">
        <v>233</v>
      </c>
      <c r="BW41" s="679"/>
      <c r="BX41" s="679"/>
      <c r="BY41" s="679"/>
      <c r="BZ41" s="679"/>
      <c r="CA41" s="679"/>
      <c r="CB41" s="722"/>
      <c r="CD41" s="711" t="s">
        <v>350</v>
      </c>
      <c r="CE41" s="712"/>
      <c r="CF41" s="712"/>
      <c r="CG41" s="712"/>
      <c r="CH41" s="712"/>
      <c r="CI41" s="712"/>
      <c r="CJ41" s="712"/>
      <c r="CK41" s="712"/>
      <c r="CL41" s="712"/>
      <c r="CM41" s="712"/>
      <c r="CN41" s="712"/>
      <c r="CO41" s="712"/>
      <c r="CP41" s="712"/>
      <c r="CQ41" s="713"/>
      <c r="CR41" s="678" t="s">
        <v>173</v>
      </c>
      <c r="CS41" s="697"/>
      <c r="CT41" s="697"/>
      <c r="CU41" s="697"/>
      <c r="CV41" s="697"/>
      <c r="CW41" s="697"/>
      <c r="CX41" s="697"/>
      <c r="CY41" s="698"/>
      <c r="CZ41" s="681" t="s">
        <v>128</v>
      </c>
      <c r="DA41" s="699"/>
      <c r="DB41" s="699"/>
      <c r="DC41" s="700"/>
      <c r="DD41" s="684" t="s">
        <v>233</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c r="B42" s="659" t="s">
        <v>351</v>
      </c>
      <c r="C42" s="660"/>
      <c r="D42" s="660"/>
      <c r="E42" s="660"/>
      <c r="F42" s="660"/>
      <c r="G42" s="660"/>
      <c r="H42" s="660"/>
      <c r="I42" s="660"/>
      <c r="J42" s="660"/>
      <c r="K42" s="660"/>
      <c r="L42" s="660"/>
      <c r="M42" s="660"/>
      <c r="N42" s="660"/>
      <c r="O42" s="660"/>
      <c r="P42" s="660"/>
      <c r="Q42" s="661"/>
      <c r="R42" s="662">
        <v>10635448</v>
      </c>
      <c r="S42" s="701"/>
      <c r="T42" s="701"/>
      <c r="U42" s="701"/>
      <c r="V42" s="701"/>
      <c r="W42" s="701"/>
      <c r="X42" s="701"/>
      <c r="Y42" s="703"/>
      <c r="Z42" s="704">
        <v>100</v>
      </c>
      <c r="AA42" s="704"/>
      <c r="AB42" s="704"/>
      <c r="AC42" s="704"/>
      <c r="AD42" s="705">
        <v>5645144</v>
      </c>
      <c r="AE42" s="705"/>
      <c r="AF42" s="705"/>
      <c r="AG42" s="705"/>
      <c r="AH42" s="705"/>
      <c r="AI42" s="705"/>
      <c r="AJ42" s="705"/>
      <c r="AK42" s="705"/>
      <c r="AL42" s="665">
        <v>100</v>
      </c>
      <c r="AM42" s="706"/>
      <c r="AN42" s="706"/>
      <c r="AO42" s="707"/>
      <c r="AQ42" s="708" t="s">
        <v>352</v>
      </c>
      <c r="AR42" s="709"/>
      <c r="AS42" s="709"/>
      <c r="AT42" s="709"/>
      <c r="AU42" s="709"/>
      <c r="AV42" s="709"/>
      <c r="AW42" s="709"/>
      <c r="AX42" s="709"/>
      <c r="AY42" s="710"/>
      <c r="AZ42" s="662">
        <v>702098</v>
      </c>
      <c r="BA42" s="701"/>
      <c r="BB42" s="701"/>
      <c r="BC42" s="701"/>
      <c r="BD42" s="663"/>
      <c r="BE42" s="663"/>
      <c r="BF42" s="727"/>
      <c r="BG42" s="725"/>
      <c r="BH42" s="726"/>
      <c r="BI42" s="726"/>
      <c r="BJ42" s="726"/>
      <c r="BK42" s="726"/>
      <c r="BL42" s="237"/>
      <c r="BM42" s="728" t="s">
        <v>353</v>
      </c>
      <c r="BN42" s="728"/>
      <c r="BO42" s="728"/>
      <c r="BP42" s="728"/>
      <c r="BQ42" s="728"/>
      <c r="BR42" s="728"/>
      <c r="BS42" s="728"/>
      <c r="BT42" s="728"/>
      <c r="BU42" s="729"/>
      <c r="BV42" s="662">
        <v>332</v>
      </c>
      <c r="BW42" s="701"/>
      <c r="BX42" s="701"/>
      <c r="BY42" s="701"/>
      <c r="BZ42" s="701"/>
      <c r="CA42" s="701"/>
      <c r="CB42" s="702"/>
      <c r="CD42" s="675" t="s">
        <v>354</v>
      </c>
      <c r="CE42" s="676"/>
      <c r="CF42" s="676"/>
      <c r="CG42" s="676"/>
      <c r="CH42" s="676"/>
      <c r="CI42" s="676"/>
      <c r="CJ42" s="676"/>
      <c r="CK42" s="676"/>
      <c r="CL42" s="676"/>
      <c r="CM42" s="676"/>
      <c r="CN42" s="676"/>
      <c r="CO42" s="676"/>
      <c r="CP42" s="676"/>
      <c r="CQ42" s="677"/>
      <c r="CR42" s="678">
        <v>1074264</v>
      </c>
      <c r="CS42" s="679"/>
      <c r="CT42" s="679"/>
      <c r="CU42" s="679"/>
      <c r="CV42" s="679"/>
      <c r="CW42" s="679"/>
      <c r="CX42" s="679"/>
      <c r="CY42" s="680"/>
      <c r="CZ42" s="681">
        <v>10.199999999999999</v>
      </c>
      <c r="DA42" s="682"/>
      <c r="DB42" s="682"/>
      <c r="DC42" s="683"/>
      <c r="DD42" s="684">
        <v>298618</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c r="BV43" s="238"/>
      <c r="BW43" s="238"/>
      <c r="BX43" s="238"/>
      <c r="BY43" s="238"/>
      <c r="BZ43" s="238"/>
      <c r="CA43" s="238"/>
      <c r="CB43" s="238"/>
      <c r="CD43" s="675" t="s">
        <v>355</v>
      </c>
      <c r="CE43" s="676"/>
      <c r="CF43" s="676"/>
      <c r="CG43" s="676"/>
      <c r="CH43" s="676"/>
      <c r="CI43" s="676"/>
      <c r="CJ43" s="676"/>
      <c r="CK43" s="676"/>
      <c r="CL43" s="676"/>
      <c r="CM43" s="676"/>
      <c r="CN43" s="676"/>
      <c r="CO43" s="676"/>
      <c r="CP43" s="676"/>
      <c r="CQ43" s="677"/>
      <c r="CR43" s="678">
        <v>50917</v>
      </c>
      <c r="CS43" s="697"/>
      <c r="CT43" s="697"/>
      <c r="CU43" s="697"/>
      <c r="CV43" s="697"/>
      <c r="CW43" s="697"/>
      <c r="CX43" s="697"/>
      <c r="CY43" s="698"/>
      <c r="CZ43" s="681">
        <v>0.5</v>
      </c>
      <c r="DA43" s="699"/>
      <c r="DB43" s="699"/>
      <c r="DC43" s="700"/>
      <c r="DD43" s="684">
        <v>50917</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c r="CD44" s="691" t="s">
        <v>303</v>
      </c>
      <c r="CE44" s="692"/>
      <c r="CF44" s="675" t="s">
        <v>356</v>
      </c>
      <c r="CG44" s="676"/>
      <c r="CH44" s="676"/>
      <c r="CI44" s="676"/>
      <c r="CJ44" s="676"/>
      <c r="CK44" s="676"/>
      <c r="CL44" s="676"/>
      <c r="CM44" s="676"/>
      <c r="CN44" s="676"/>
      <c r="CO44" s="676"/>
      <c r="CP44" s="676"/>
      <c r="CQ44" s="677"/>
      <c r="CR44" s="678">
        <v>1069477</v>
      </c>
      <c r="CS44" s="679"/>
      <c r="CT44" s="679"/>
      <c r="CU44" s="679"/>
      <c r="CV44" s="679"/>
      <c r="CW44" s="679"/>
      <c r="CX44" s="679"/>
      <c r="CY44" s="680"/>
      <c r="CZ44" s="681">
        <v>10.199999999999999</v>
      </c>
      <c r="DA44" s="682"/>
      <c r="DB44" s="682"/>
      <c r="DC44" s="683"/>
      <c r="DD44" s="684">
        <v>293831</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c r="CD45" s="693"/>
      <c r="CE45" s="694"/>
      <c r="CF45" s="675" t="s">
        <v>357</v>
      </c>
      <c r="CG45" s="676"/>
      <c r="CH45" s="676"/>
      <c r="CI45" s="676"/>
      <c r="CJ45" s="676"/>
      <c r="CK45" s="676"/>
      <c r="CL45" s="676"/>
      <c r="CM45" s="676"/>
      <c r="CN45" s="676"/>
      <c r="CO45" s="676"/>
      <c r="CP45" s="676"/>
      <c r="CQ45" s="677"/>
      <c r="CR45" s="678">
        <v>393032</v>
      </c>
      <c r="CS45" s="697"/>
      <c r="CT45" s="697"/>
      <c r="CU45" s="697"/>
      <c r="CV45" s="697"/>
      <c r="CW45" s="697"/>
      <c r="CX45" s="697"/>
      <c r="CY45" s="698"/>
      <c r="CZ45" s="681">
        <v>3.7</v>
      </c>
      <c r="DA45" s="699"/>
      <c r="DB45" s="699"/>
      <c r="DC45" s="700"/>
      <c r="DD45" s="684">
        <v>674</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359</v>
      </c>
      <c r="CG46" s="676"/>
      <c r="CH46" s="676"/>
      <c r="CI46" s="676"/>
      <c r="CJ46" s="676"/>
      <c r="CK46" s="676"/>
      <c r="CL46" s="676"/>
      <c r="CM46" s="676"/>
      <c r="CN46" s="676"/>
      <c r="CO46" s="676"/>
      <c r="CP46" s="676"/>
      <c r="CQ46" s="677"/>
      <c r="CR46" s="678">
        <v>595159</v>
      </c>
      <c r="CS46" s="679"/>
      <c r="CT46" s="679"/>
      <c r="CU46" s="679"/>
      <c r="CV46" s="679"/>
      <c r="CW46" s="679"/>
      <c r="CX46" s="679"/>
      <c r="CY46" s="680"/>
      <c r="CZ46" s="681">
        <v>5.7</v>
      </c>
      <c r="DA46" s="682"/>
      <c r="DB46" s="682"/>
      <c r="DC46" s="683"/>
      <c r="DD46" s="684">
        <v>267029</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361</v>
      </c>
      <c r="CG47" s="676"/>
      <c r="CH47" s="676"/>
      <c r="CI47" s="676"/>
      <c r="CJ47" s="676"/>
      <c r="CK47" s="676"/>
      <c r="CL47" s="676"/>
      <c r="CM47" s="676"/>
      <c r="CN47" s="676"/>
      <c r="CO47" s="676"/>
      <c r="CP47" s="676"/>
      <c r="CQ47" s="677"/>
      <c r="CR47" s="678">
        <v>4787</v>
      </c>
      <c r="CS47" s="697"/>
      <c r="CT47" s="697"/>
      <c r="CU47" s="697"/>
      <c r="CV47" s="697"/>
      <c r="CW47" s="697"/>
      <c r="CX47" s="697"/>
      <c r="CY47" s="698"/>
      <c r="CZ47" s="681">
        <v>0</v>
      </c>
      <c r="DA47" s="699"/>
      <c r="DB47" s="699"/>
      <c r="DC47" s="700"/>
      <c r="DD47" s="684">
        <v>4787</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c r="B48" s="241" t="s">
        <v>362</v>
      </c>
      <c r="CD48" s="695"/>
      <c r="CE48" s="696"/>
      <c r="CF48" s="675" t="s">
        <v>363</v>
      </c>
      <c r="CG48" s="676"/>
      <c r="CH48" s="676"/>
      <c r="CI48" s="676"/>
      <c r="CJ48" s="676"/>
      <c r="CK48" s="676"/>
      <c r="CL48" s="676"/>
      <c r="CM48" s="676"/>
      <c r="CN48" s="676"/>
      <c r="CO48" s="676"/>
      <c r="CP48" s="676"/>
      <c r="CQ48" s="677"/>
      <c r="CR48" s="678" t="s">
        <v>128</v>
      </c>
      <c r="CS48" s="679"/>
      <c r="CT48" s="679"/>
      <c r="CU48" s="679"/>
      <c r="CV48" s="679"/>
      <c r="CW48" s="679"/>
      <c r="CX48" s="679"/>
      <c r="CY48" s="680"/>
      <c r="CZ48" s="681" t="s">
        <v>233</v>
      </c>
      <c r="DA48" s="682"/>
      <c r="DB48" s="682"/>
      <c r="DC48" s="683"/>
      <c r="DD48" s="684" t="s">
        <v>233</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c r="CD49" s="659" t="s">
        <v>364</v>
      </c>
      <c r="CE49" s="660"/>
      <c r="CF49" s="660"/>
      <c r="CG49" s="660"/>
      <c r="CH49" s="660"/>
      <c r="CI49" s="660"/>
      <c r="CJ49" s="660"/>
      <c r="CK49" s="660"/>
      <c r="CL49" s="660"/>
      <c r="CM49" s="660"/>
      <c r="CN49" s="660"/>
      <c r="CO49" s="660"/>
      <c r="CP49" s="660"/>
      <c r="CQ49" s="661"/>
      <c r="CR49" s="662">
        <v>10525127</v>
      </c>
      <c r="CS49" s="663"/>
      <c r="CT49" s="663"/>
      <c r="CU49" s="663"/>
      <c r="CV49" s="663"/>
      <c r="CW49" s="663"/>
      <c r="CX49" s="663"/>
      <c r="CY49" s="664"/>
      <c r="CZ49" s="665">
        <v>100</v>
      </c>
      <c r="DA49" s="666"/>
      <c r="DB49" s="666"/>
      <c r="DC49" s="667"/>
      <c r="DD49" s="668">
        <v>7058084</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u1tlO3vpP3Rp2yn5WU1bbGq4RD+pIr+Ejm0gmxdb0Qu82QPIZ87z274KvCRoz2GLlmiu1S4xwelF5kP6Wi/MZw==" saltValue="7S2cdMPkj/cBiYe7OB7tw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366</v>
      </c>
      <c r="DK2" s="1204"/>
      <c r="DL2" s="1204"/>
      <c r="DM2" s="1204"/>
      <c r="DN2" s="1204"/>
      <c r="DO2" s="1205"/>
      <c r="DP2" s="250"/>
      <c r="DQ2" s="1203" t="s">
        <v>367</v>
      </c>
      <c r="DR2" s="1204"/>
      <c r="DS2" s="1204"/>
      <c r="DT2" s="1204"/>
      <c r="DU2" s="1204"/>
      <c r="DV2" s="1204"/>
      <c r="DW2" s="1204"/>
      <c r="DX2" s="1204"/>
      <c r="DY2" s="1204"/>
      <c r="DZ2" s="1205"/>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56" t="s">
        <v>368</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88" t="s">
        <v>370</v>
      </c>
      <c r="B5" s="1089"/>
      <c r="C5" s="1089"/>
      <c r="D5" s="1089"/>
      <c r="E5" s="1089"/>
      <c r="F5" s="1089"/>
      <c r="G5" s="1089"/>
      <c r="H5" s="1089"/>
      <c r="I5" s="1089"/>
      <c r="J5" s="1089"/>
      <c r="K5" s="1089"/>
      <c r="L5" s="1089"/>
      <c r="M5" s="1089"/>
      <c r="N5" s="1089"/>
      <c r="O5" s="1089"/>
      <c r="P5" s="1090"/>
      <c r="Q5" s="1094" t="s">
        <v>371</v>
      </c>
      <c r="R5" s="1095"/>
      <c r="S5" s="1095"/>
      <c r="T5" s="1095"/>
      <c r="U5" s="1096"/>
      <c r="V5" s="1094" t="s">
        <v>372</v>
      </c>
      <c r="W5" s="1095"/>
      <c r="X5" s="1095"/>
      <c r="Y5" s="1095"/>
      <c r="Z5" s="1096"/>
      <c r="AA5" s="1094" t="s">
        <v>373</v>
      </c>
      <c r="AB5" s="1095"/>
      <c r="AC5" s="1095"/>
      <c r="AD5" s="1095"/>
      <c r="AE5" s="1095"/>
      <c r="AF5" s="1206" t="s">
        <v>374</v>
      </c>
      <c r="AG5" s="1095"/>
      <c r="AH5" s="1095"/>
      <c r="AI5" s="1095"/>
      <c r="AJ5" s="1110"/>
      <c r="AK5" s="1095" t="s">
        <v>375</v>
      </c>
      <c r="AL5" s="1095"/>
      <c r="AM5" s="1095"/>
      <c r="AN5" s="1095"/>
      <c r="AO5" s="1096"/>
      <c r="AP5" s="1094" t="s">
        <v>376</v>
      </c>
      <c r="AQ5" s="1095"/>
      <c r="AR5" s="1095"/>
      <c r="AS5" s="1095"/>
      <c r="AT5" s="1096"/>
      <c r="AU5" s="1094" t="s">
        <v>377</v>
      </c>
      <c r="AV5" s="1095"/>
      <c r="AW5" s="1095"/>
      <c r="AX5" s="1095"/>
      <c r="AY5" s="1110"/>
      <c r="AZ5" s="257"/>
      <c r="BA5" s="257"/>
      <c r="BB5" s="257"/>
      <c r="BC5" s="257"/>
      <c r="BD5" s="257"/>
      <c r="BE5" s="258"/>
      <c r="BF5" s="258"/>
      <c r="BG5" s="258"/>
      <c r="BH5" s="258"/>
      <c r="BI5" s="258"/>
      <c r="BJ5" s="258"/>
      <c r="BK5" s="258"/>
      <c r="BL5" s="258"/>
      <c r="BM5" s="258"/>
      <c r="BN5" s="258"/>
      <c r="BO5" s="258"/>
      <c r="BP5" s="258"/>
      <c r="BQ5" s="1088" t="s">
        <v>378</v>
      </c>
      <c r="BR5" s="1089"/>
      <c r="BS5" s="1089"/>
      <c r="BT5" s="1089"/>
      <c r="BU5" s="1089"/>
      <c r="BV5" s="1089"/>
      <c r="BW5" s="1089"/>
      <c r="BX5" s="1089"/>
      <c r="BY5" s="1089"/>
      <c r="BZ5" s="1089"/>
      <c r="CA5" s="1089"/>
      <c r="CB5" s="1089"/>
      <c r="CC5" s="1089"/>
      <c r="CD5" s="1089"/>
      <c r="CE5" s="1089"/>
      <c r="CF5" s="1089"/>
      <c r="CG5" s="1090"/>
      <c r="CH5" s="1094" t="s">
        <v>379</v>
      </c>
      <c r="CI5" s="1095"/>
      <c r="CJ5" s="1095"/>
      <c r="CK5" s="1095"/>
      <c r="CL5" s="1096"/>
      <c r="CM5" s="1094" t="s">
        <v>380</v>
      </c>
      <c r="CN5" s="1095"/>
      <c r="CO5" s="1095"/>
      <c r="CP5" s="1095"/>
      <c r="CQ5" s="1096"/>
      <c r="CR5" s="1094" t="s">
        <v>381</v>
      </c>
      <c r="CS5" s="1095"/>
      <c r="CT5" s="1095"/>
      <c r="CU5" s="1095"/>
      <c r="CV5" s="1096"/>
      <c r="CW5" s="1094" t="s">
        <v>382</v>
      </c>
      <c r="CX5" s="1095"/>
      <c r="CY5" s="1095"/>
      <c r="CZ5" s="1095"/>
      <c r="DA5" s="1096"/>
      <c r="DB5" s="1094" t="s">
        <v>383</v>
      </c>
      <c r="DC5" s="1095"/>
      <c r="DD5" s="1095"/>
      <c r="DE5" s="1095"/>
      <c r="DF5" s="1096"/>
      <c r="DG5" s="1191" t="s">
        <v>384</v>
      </c>
      <c r="DH5" s="1192"/>
      <c r="DI5" s="1192"/>
      <c r="DJ5" s="1192"/>
      <c r="DK5" s="1193"/>
      <c r="DL5" s="1191" t="s">
        <v>385</v>
      </c>
      <c r="DM5" s="1192"/>
      <c r="DN5" s="1192"/>
      <c r="DO5" s="1192"/>
      <c r="DP5" s="1193"/>
      <c r="DQ5" s="1094" t="s">
        <v>386</v>
      </c>
      <c r="DR5" s="1095"/>
      <c r="DS5" s="1095"/>
      <c r="DT5" s="1095"/>
      <c r="DU5" s="1096"/>
      <c r="DV5" s="1094" t="s">
        <v>377</v>
      </c>
      <c r="DW5" s="1095"/>
      <c r="DX5" s="1095"/>
      <c r="DY5" s="1095"/>
      <c r="DZ5" s="1110"/>
      <c r="EA5" s="255"/>
    </row>
    <row r="6" spans="1:131" s="256" customFormat="1" ht="26.25" customHeight="1" thickBot="1">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c r="A7" s="259">
        <v>1</v>
      </c>
      <c r="B7" s="1143" t="s">
        <v>387</v>
      </c>
      <c r="C7" s="1144"/>
      <c r="D7" s="1144"/>
      <c r="E7" s="1144"/>
      <c r="F7" s="1144"/>
      <c r="G7" s="1144"/>
      <c r="H7" s="1144"/>
      <c r="I7" s="1144"/>
      <c r="J7" s="1144"/>
      <c r="K7" s="1144"/>
      <c r="L7" s="1144"/>
      <c r="M7" s="1144"/>
      <c r="N7" s="1144"/>
      <c r="O7" s="1144"/>
      <c r="P7" s="1145"/>
      <c r="Q7" s="1197">
        <v>10647</v>
      </c>
      <c r="R7" s="1198"/>
      <c r="S7" s="1198"/>
      <c r="T7" s="1198"/>
      <c r="U7" s="1198"/>
      <c r="V7" s="1198">
        <v>10537</v>
      </c>
      <c r="W7" s="1198"/>
      <c r="X7" s="1198"/>
      <c r="Y7" s="1198"/>
      <c r="Z7" s="1198"/>
      <c r="AA7" s="1198">
        <v>110</v>
      </c>
      <c r="AB7" s="1198"/>
      <c r="AC7" s="1198"/>
      <c r="AD7" s="1198"/>
      <c r="AE7" s="1199"/>
      <c r="AF7" s="1200">
        <v>103</v>
      </c>
      <c r="AG7" s="1201"/>
      <c r="AH7" s="1201"/>
      <c r="AI7" s="1201"/>
      <c r="AJ7" s="1202"/>
      <c r="AK7" s="1184">
        <v>493</v>
      </c>
      <c r="AL7" s="1185"/>
      <c r="AM7" s="1185"/>
      <c r="AN7" s="1185"/>
      <c r="AO7" s="1185"/>
      <c r="AP7" s="1185">
        <v>10173</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t="s">
        <v>583</v>
      </c>
      <c r="BS7" s="1188" t="s">
        <v>581</v>
      </c>
      <c r="BT7" s="1189"/>
      <c r="BU7" s="1189"/>
      <c r="BV7" s="1189"/>
      <c r="BW7" s="1189"/>
      <c r="BX7" s="1189"/>
      <c r="BY7" s="1189"/>
      <c r="BZ7" s="1189"/>
      <c r="CA7" s="1189"/>
      <c r="CB7" s="1189"/>
      <c r="CC7" s="1189"/>
      <c r="CD7" s="1189"/>
      <c r="CE7" s="1189"/>
      <c r="CF7" s="1189"/>
      <c r="CG7" s="1190"/>
      <c r="CH7" s="1181">
        <v>5</v>
      </c>
      <c r="CI7" s="1182"/>
      <c r="CJ7" s="1182"/>
      <c r="CK7" s="1182"/>
      <c r="CL7" s="1183"/>
      <c r="CM7" s="1181">
        <v>255</v>
      </c>
      <c r="CN7" s="1182"/>
      <c r="CO7" s="1182"/>
      <c r="CP7" s="1182"/>
      <c r="CQ7" s="1183"/>
      <c r="CR7" s="1181">
        <v>33</v>
      </c>
      <c r="CS7" s="1182"/>
      <c r="CT7" s="1182"/>
      <c r="CU7" s="1182"/>
      <c r="CV7" s="1183"/>
      <c r="CW7" s="1181" t="s">
        <v>588</v>
      </c>
      <c r="CX7" s="1182"/>
      <c r="CY7" s="1182"/>
      <c r="CZ7" s="1182"/>
      <c r="DA7" s="1183"/>
      <c r="DB7" s="1181" t="s">
        <v>585</v>
      </c>
      <c r="DC7" s="1182"/>
      <c r="DD7" s="1182"/>
      <c r="DE7" s="1182"/>
      <c r="DF7" s="1183"/>
      <c r="DG7" s="1181" t="s">
        <v>588</v>
      </c>
      <c r="DH7" s="1182"/>
      <c r="DI7" s="1182"/>
      <c r="DJ7" s="1182"/>
      <c r="DK7" s="1183"/>
      <c r="DL7" s="1181">
        <v>3</v>
      </c>
      <c r="DM7" s="1182"/>
      <c r="DN7" s="1182"/>
      <c r="DO7" s="1182"/>
      <c r="DP7" s="1183"/>
      <c r="DQ7" s="1181">
        <v>0</v>
      </c>
      <c r="DR7" s="1182"/>
      <c r="DS7" s="1182"/>
      <c r="DT7" s="1182"/>
      <c r="DU7" s="1183"/>
      <c r="DV7" s="1208"/>
      <c r="DW7" s="1209"/>
      <c r="DX7" s="1209"/>
      <c r="DY7" s="1209"/>
      <c r="DZ7" s="1210"/>
      <c r="EA7" s="255"/>
    </row>
    <row r="8" spans="1:131" s="256" customFormat="1" ht="26.25" customHeight="1">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582</v>
      </c>
      <c r="BT8" s="1108"/>
      <c r="BU8" s="1108"/>
      <c r="BV8" s="1108"/>
      <c r="BW8" s="1108"/>
      <c r="BX8" s="1108"/>
      <c r="BY8" s="1108"/>
      <c r="BZ8" s="1108"/>
      <c r="CA8" s="1108"/>
      <c r="CB8" s="1108"/>
      <c r="CC8" s="1108"/>
      <c r="CD8" s="1108"/>
      <c r="CE8" s="1108"/>
      <c r="CF8" s="1108"/>
      <c r="CG8" s="1109"/>
      <c r="CH8" s="1082">
        <v>-5</v>
      </c>
      <c r="CI8" s="1083"/>
      <c r="CJ8" s="1083"/>
      <c r="CK8" s="1083"/>
      <c r="CL8" s="1084"/>
      <c r="CM8" s="1082">
        <v>132</v>
      </c>
      <c r="CN8" s="1083"/>
      <c r="CO8" s="1083"/>
      <c r="CP8" s="1083"/>
      <c r="CQ8" s="1084"/>
      <c r="CR8" s="1082">
        <v>21</v>
      </c>
      <c r="CS8" s="1083"/>
      <c r="CT8" s="1083"/>
      <c r="CU8" s="1083"/>
      <c r="CV8" s="1084"/>
      <c r="CW8" s="1082">
        <v>13</v>
      </c>
      <c r="CX8" s="1083"/>
      <c r="CY8" s="1083"/>
      <c r="CZ8" s="1083"/>
      <c r="DA8" s="1084"/>
      <c r="DB8" s="1082" t="s">
        <v>589</v>
      </c>
      <c r="DC8" s="1083"/>
      <c r="DD8" s="1083"/>
      <c r="DE8" s="1083"/>
      <c r="DF8" s="1084"/>
      <c r="DG8" s="1082" t="s">
        <v>589</v>
      </c>
      <c r="DH8" s="1083"/>
      <c r="DI8" s="1083"/>
      <c r="DJ8" s="1083"/>
      <c r="DK8" s="1084"/>
      <c r="DL8" s="1082" t="s">
        <v>589</v>
      </c>
      <c r="DM8" s="1083"/>
      <c r="DN8" s="1083"/>
      <c r="DO8" s="1083"/>
      <c r="DP8" s="1084"/>
      <c r="DQ8" s="1082" t="s">
        <v>589</v>
      </c>
      <c r="DR8" s="1083"/>
      <c r="DS8" s="1083"/>
      <c r="DT8" s="1083"/>
      <c r="DU8" s="1084"/>
      <c r="DV8" s="1085"/>
      <c r="DW8" s="1086"/>
      <c r="DX8" s="1086"/>
      <c r="DY8" s="1086"/>
      <c r="DZ8" s="1087"/>
      <c r="EA8" s="255"/>
    </row>
    <row r="9" spans="1:131" s="256" customFormat="1" ht="26.25" customHeight="1">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388</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c r="A23" s="265" t="s">
        <v>389</v>
      </c>
      <c r="B23" s="1037" t="s">
        <v>390</v>
      </c>
      <c r="C23" s="1038"/>
      <c r="D23" s="1038"/>
      <c r="E23" s="1038"/>
      <c r="F23" s="1038"/>
      <c r="G23" s="1038"/>
      <c r="H23" s="1038"/>
      <c r="I23" s="1038"/>
      <c r="J23" s="1038"/>
      <c r="K23" s="1038"/>
      <c r="L23" s="1038"/>
      <c r="M23" s="1038"/>
      <c r="N23" s="1038"/>
      <c r="O23" s="1038"/>
      <c r="P23" s="1039"/>
      <c r="Q23" s="1161">
        <v>10635</v>
      </c>
      <c r="R23" s="1162"/>
      <c r="S23" s="1162"/>
      <c r="T23" s="1162"/>
      <c r="U23" s="1162"/>
      <c r="V23" s="1162">
        <v>10525</v>
      </c>
      <c r="W23" s="1162"/>
      <c r="X23" s="1162"/>
      <c r="Y23" s="1162"/>
      <c r="Z23" s="1162"/>
      <c r="AA23" s="1162">
        <v>110</v>
      </c>
      <c r="AB23" s="1162"/>
      <c r="AC23" s="1162"/>
      <c r="AD23" s="1162"/>
      <c r="AE23" s="1163"/>
      <c r="AF23" s="1164">
        <v>103</v>
      </c>
      <c r="AG23" s="1162"/>
      <c r="AH23" s="1162"/>
      <c r="AI23" s="1162"/>
      <c r="AJ23" s="1165"/>
      <c r="AK23" s="1166"/>
      <c r="AL23" s="1167"/>
      <c r="AM23" s="1167"/>
      <c r="AN23" s="1167"/>
      <c r="AO23" s="1167"/>
      <c r="AP23" s="1162">
        <v>10173</v>
      </c>
      <c r="AQ23" s="1162"/>
      <c r="AR23" s="1162"/>
      <c r="AS23" s="1162"/>
      <c r="AT23" s="1162"/>
      <c r="AU23" s="1168"/>
      <c r="AV23" s="1168"/>
      <c r="AW23" s="1168"/>
      <c r="AX23" s="1168"/>
      <c r="AY23" s="1169"/>
      <c r="AZ23" s="1158" t="s">
        <v>128</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c r="A24" s="1157" t="s">
        <v>391</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c r="A25" s="1156" t="s">
        <v>392</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c r="A26" s="1088" t="s">
        <v>370</v>
      </c>
      <c r="B26" s="1089"/>
      <c r="C26" s="1089"/>
      <c r="D26" s="1089"/>
      <c r="E26" s="1089"/>
      <c r="F26" s="1089"/>
      <c r="G26" s="1089"/>
      <c r="H26" s="1089"/>
      <c r="I26" s="1089"/>
      <c r="J26" s="1089"/>
      <c r="K26" s="1089"/>
      <c r="L26" s="1089"/>
      <c r="M26" s="1089"/>
      <c r="N26" s="1089"/>
      <c r="O26" s="1089"/>
      <c r="P26" s="1090"/>
      <c r="Q26" s="1094" t="s">
        <v>393</v>
      </c>
      <c r="R26" s="1095"/>
      <c r="S26" s="1095"/>
      <c r="T26" s="1095"/>
      <c r="U26" s="1096"/>
      <c r="V26" s="1094" t="s">
        <v>394</v>
      </c>
      <c r="W26" s="1095"/>
      <c r="X26" s="1095"/>
      <c r="Y26" s="1095"/>
      <c r="Z26" s="1096"/>
      <c r="AA26" s="1094" t="s">
        <v>395</v>
      </c>
      <c r="AB26" s="1095"/>
      <c r="AC26" s="1095"/>
      <c r="AD26" s="1095"/>
      <c r="AE26" s="1095"/>
      <c r="AF26" s="1152" t="s">
        <v>396</v>
      </c>
      <c r="AG26" s="1101"/>
      <c r="AH26" s="1101"/>
      <c r="AI26" s="1101"/>
      <c r="AJ26" s="1153"/>
      <c r="AK26" s="1095" t="s">
        <v>397</v>
      </c>
      <c r="AL26" s="1095"/>
      <c r="AM26" s="1095"/>
      <c r="AN26" s="1095"/>
      <c r="AO26" s="1096"/>
      <c r="AP26" s="1094" t="s">
        <v>398</v>
      </c>
      <c r="AQ26" s="1095"/>
      <c r="AR26" s="1095"/>
      <c r="AS26" s="1095"/>
      <c r="AT26" s="1096"/>
      <c r="AU26" s="1094" t="s">
        <v>399</v>
      </c>
      <c r="AV26" s="1095"/>
      <c r="AW26" s="1095"/>
      <c r="AX26" s="1095"/>
      <c r="AY26" s="1096"/>
      <c r="AZ26" s="1094" t="s">
        <v>400</v>
      </c>
      <c r="BA26" s="1095"/>
      <c r="BB26" s="1095"/>
      <c r="BC26" s="1095"/>
      <c r="BD26" s="1096"/>
      <c r="BE26" s="1094" t="s">
        <v>377</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c r="A28" s="267">
        <v>1</v>
      </c>
      <c r="B28" s="1143" t="s">
        <v>401</v>
      </c>
      <c r="C28" s="1144"/>
      <c r="D28" s="1144"/>
      <c r="E28" s="1144"/>
      <c r="F28" s="1144"/>
      <c r="G28" s="1144"/>
      <c r="H28" s="1144"/>
      <c r="I28" s="1144"/>
      <c r="J28" s="1144"/>
      <c r="K28" s="1144"/>
      <c r="L28" s="1144"/>
      <c r="M28" s="1144"/>
      <c r="N28" s="1144"/>
      <c r="O28" s="1144"/>
      <c r="P28" s="1145"/>
      <c r="Q28" s="1146">
        <v>2332</v>
      </c>
      <c r="R28" s="1147"/>
      <c r="S28" s="1147"/>
      <c r="T28" s="1147"/>
      <c r="U28" s="1147"/>
      <c r="V28" s="1147">
        <v>2274</v>
      </c>
      <c r="W28" s="1147"/>
      <c r="X28" s="1147"/>
      <c r="Y28" s="1147"/>
      <c r="Z28" s="1147"/>
      <c r="AA28" s="1147">
        <v>58</v>
      </c>
      <c r="AB28" s="1147"/>
      <c r="AC28" s="1147"/>
      <c r="AD28" s="1147"/>
      <c r="AE28" s="1148"/>
      <c r="AF28" s="1149">
        <v>58</v>
      </c>
      <c r="AG28" s="1147"/>
      <c r="AH28" s="1147"/>
      <c r="AI28" s="1147"/>
      <c r="AJ28" s="1150"/>
      <c r="AK28" s="1151">
        <v>221</v>
      </c>
      <c r="AL28" s="1139"/>
      <c r="AM28" s="1139"/>
      <c r="AN28" s="1139"/>
      <c r="AO28" s="1139"/>
      <c r="AP28" s="1139" t="s">
        <v>574</v>
      </c>
      <c r="AQ28" s="1139"/>
      <c r="AR28" s="1139"/>
      <c r="AS28" s="1139"/>
      <c r="AT28" s="1139"/>
      <c r="AU28" s="1139" t="s">
        <v>574</v>
      </c>
      <c r="AV28" s="1139"/>
      <c r="AW28" s="1139"/>
      <c r="AX28" s="1139"/>
      <c r="AY28" s="1139"/>
      <c r="AZ28" s="1140" t="s">
        <v>574</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c r="A29" s="267">
        <v>2</v>
      </c>
      <c r="B29" s="1130" t="s">
        <v>402</v>
      </c>
      <c r="C29" s="1131"/>
      <c r="D29" s="1131"/>
      <c r="E29" s="1131"/>
      <c r="F29" s="1131"/>
      <c r="G29" s="1131"/>
      <c r="H29" s="1131"/>
      <c r="I29" s="1131"/>
      <c r="J29" s="1131"/>
      <c r="K29" s="1131"/>
      <c r="L29" s="1131"/>
      <c r="M29" s="1131"/>
      <c r="N29" s="1131"/>
      <c r="O29" s="1131"/>
      <c r="P29" s="1132"/>
      <c r="Q29" s="1136">
        <v>2211</v>
      </c>
      <c r="R29" s="1137"/>
      <c r="S29" s="1137"/>
      <c r="T29" s="1137"/>
      <c r="U29" s="1137"/>
      <c r="V29" s="1137">
        <v>2153</v>
      </c>
      <c r="W29" s="1137"/>
      <c r="X29" s="1137"/>
      <c r="Y29" s="1137"/>
      <c r="Z29" s="1137"/>
      <c r="AA29" s="1137">
        <v>58</v>
      </c>
      <c r="AB29" s="1137"/>
      <c r="AC29" s="1137"/>
      <c r="AD29" s="1137"/>
      <c r="AE29" s="1138"/>
      <c r="AF29" s="1112">
        <v>58</v>
      </c>
      <c r="AG29" s="1113"/>
      <c r="AH29" s="1113"/>
      <c r="AI29" s="1113"/>
      <c r="AJ29" s="1114"/>
      <c r="AK29" s="1073">
        <v>390</v>
      </c>
      <c r="AL29" s="1064"/>
      <c r="AM29" s="1064"/>
      <c r="AN29" s="1064"/>
      <c r="AO29" s="1064"/>
      <c r="AP29" s="1064" t="s">
        <v>574</v>
      </c>
      <c r="AQ29" s="1064"/>
      <c r="AR29" s="1064"/>
      <c r="AS29" s="1064"/>
      <c r="AT29" s="1064"/>
      <c r="AU29" s="1064" t="s">
        <v>574</v>
      </c>
      <c r="AV29" s="1064"/>
      <c r="AW29" s="1064"/>
      <c r="AX29" s="1064"/>
      <c r="AY29" s="1064"/>
      <c r="AZ29" s="1135" t="s">
        <v>574</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c r="A30" s="267">
        <v>3</v>
      </c>
      <c r="B30" s="1130" t="s">
        <v>403</v>
      </c>
      <c r="C30" s="1131"/>
      <c r="D30" s="1131"/>
      <c r="E30" s="1131"/>
      <c r="F30" s="1131"/>
      <c r="G30" s="1131"/>
      <c r="H30" s="1131"/>
      <c r="I30" s="1131"/>
      <c r="J30" s="1131"/>
      <c r="K30" s="1131"/>
      <c r="L30" s="1131"/>
      <c r="M30" s="1131"/>
      <c r="N30" s="1131"/>
      <c r="O30" s="1131"/>
      <c r="P30" s="1132"/>
      <c r="Q30" s="1136">
        <v>224</v>
      </c>
      <c r="R30" s="1137"/>
      <c r="S30" s="1137"/>
      <c r="T30" s="1137"/>
      <c r="U30" s="1137"/>
      <c r="V30" s="1137">
        <v>223</v>
      </c>
      <c r="W30" s="1137"/>
      <c r="X30" s="1137"/>
      <c r="Y30" s="1137"/>
      <c r="Z30" s="1137"/>
      <c r="AA30" s="1137">
        <v>1</v>
      </c>
      <c r="AB30" s="1137"/>
      <c r="AC30" s="1137"/>
      <c r="AD30" s="1137"/>
      <c r="AE30" s="1138"/>
      <c r="AF30" s="1112">
        <v>1</v>
      </c>
      <c r="AG30" s="1113"/>
      <c r="AH30" s="1113"/>
      <c r="AI30" s="1113"/>
      <c r="AJ30" s="1114"/>
      <c r="AK30" s="1073">
        <v>95</v>
      </c>
      <c r="AL30" s="1064"/>
      <c r="AM30" s="1064"/>
      <c r="AN30" s="1064"/>
      <c r="AO30" s="1064"/>
      <c r="AP30" s="1064" t="s">
        <v>574</v>
      </c>
      <c r="AQ30" s="1064"/>
      <c r="AR30" s="1064"/>
      <c r="AS30" s="1064"/>
      <c r="AT30" s="1064"/>
      <c r="AU30" s="1064" t="s">
        <v>574</v>
      </c>
      <c r="AV30" s="1064"/>
      <c r="AW30" s="1064"/>
      <c r="AX30" s="1064"/>
      <c r="AY30" s="1064"/>
      <c r="AZ30" s="1135" t="s">
        <v>574</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c r="A31" s="267">
        <v>4</v>
      </c>
      <c r="B31" s="1130" t="s">
        <v>404</v>
      </c>
      <c r="C31" s="1131"/>
      <c r="D31" s="1131"/>
      <c r="E31" s="1131"/>
      <c r="F31" s="1131"/>
      <c r="G31" s="1131"/>
      <c r="H31" s="1131"/>
      <c r="I31" s="1131"/>
      <c r="J31" s="1131"/>
      <c r="K31" s="1131"/>
      <c r="L31" s="1131"/>
      <c r="M31" s="1131"/>
      <c r="N31" s="1131"/>
      <c r="O31" s="1131"/>
      <c r="P31" s="1132"/>
      <c r="Q31" s="1136">
        <v>2</v>
      </c>
      <c r="R31" s="1137"/>
      <c r="S31" s="1137"/>
      <c r="T31" s="1137"/>
      <c r="U31" s="1137"/>
      <c r="V31" s="1137">
        <v>2</v>
      </c>
      <c r="W31" s="1137"/>
      <c r="X31" s="1137"/>
      <c r="Y31" s="1137"/>
      <c r="Z31" s="1137"/>
      <c r="AA31" s="1137">
        <v>0</v>
      </c>
      <c r="AB31" s="1137"/>
      <c r="AC31" s="1137"/>
      <c r="AD31" s="1137"/>
      <c r="AE31" s="1138"/>
      <c r="AF31" s="1112">
        <v>0</v>
      </c>
      <c r="AG31" s="1113"/>
      <c r="AH31" s="1113"/>
      <c r="AI31" s="1113"/>
      <c r="AJ31" s="1114"/>
      <c r="AK31" s="1073" t="s">
        <v>595</v>
      </c>
      <c r="AL31" s="1064"/>
      <c r="AM31" s="1064"/>
      <c r="AN31" s="1064"/>
      <c r="AO31" s="1064"/>
      <c r="AP31" s="1064" t="s">
        <v>574</v>
      </c>
      <c r="AQ31" s="1064"/>
      <c r="AR31" s="1064"/>
      <c r="AS31" s="1064"/>
      <c r="AT31" s="1064"/>
      <c r="AU31" s="1064" t="s">
        <v>574</v>
      </c>
      <c r="AV31" s="1064"/>
      <c r="AW31" s="1064"/>
      <c r="AX31" s="1064"/>
      <c r="AY31" s="1064"/>
      <c r="AZ31" s="1135" t="s">
        <v>574</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c r="A32" s="267">
        <v>5</v>
      </c>
      <c r="B32" s="1130" t="s">
        <v>405</v>
      </c>
      <c r="C32" s="1131"/>
      <c r="D32" s="1131"/>
      <c r="E32" s="1131"/>
      <c r="F32" s="1131"/>
      <c r="G32" s="1131"/>
      <c r="H32" s="1131"/>
      <c r="I32" s="1131"/>
      <c r="J32" s="1131"/>
      <c r="K32" s="1131"/>
      <c r="L32" s="1131"/>
      <c r="M32" s="1131"/>
      <c r="N32" s="1131"/>
      <c r="O32" s="1131"/>
      <c r="P32" s="1132"/>
      <c r="Q32" s="1136">
        <v>442</v>
      </c>
      <c r="R32" s="1137"/>
      <c r="S32" s="1137"/>
      <c r="T32" s="1137"/>
      <c r="U32" s="1137"/>
      <c r="V32" s="1137">
        <v>435</v>
      </c>
      <c r="W32" s="1137"/>
      <c r="X32" s="1137"/>
      <c r="Y32" s="1137"/>
      <c r="Z32" s="1137"/>
      <c r="AA32" s="1137">
        <v>7</v>
      </c>
      <c r="AB32" s="1137"/>
      <c r="AC32" s="1137"/>
      <c r="AD32" s="1137"/>
      <c r="AE32" s="1138"/>
      <c r="AF32" s="1112">
        <v>384</v>
      </c>
      <c r="AG32" s="1113"/>
      <c r="AH32" s="1113"/>
      <c r="AI32" s="1113"/>
      <c r="AJ32" s="1114"/>
      <c r="AK32" s="1073">
        <v>49</v>
      </c>
      <c r="AL32" s="1064"/>
      <c r="AM32" s="1064"/>
      <c r="AN32" s="1064"/>
      <c r="AO32" s="1064"/>
      <c r="AP32" s="1064">
        <v>1848</v>
      </c>
      <c r="AQ32" s="1064"/>
      <c r="AR32" s="1064"/>
      <c r="AS32" s="1064"/>
      <c r="AT32" s="1064"/>
      <c r="AU32" s="1064">
        <v>91</v>
      </c>
      <c r="AV32" s="1064"/>
      <c r="AW32" s="1064"/>
      <c r="AX32" s="1064"/>
      <c r="AY32" s="1064"/>
      <c r="AZ32" s="1135" t="s">
        <v>574</v>
      </c>
      <c r="BA32" s="1135"/>
      <c r="BB32" s="1135"/>
      <c r="BC32" s="1135"/>
      <c r="BD32" s="1135"/>
      <c r="BE32" s="1125" t="s">
        <v>406</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c r="A33" s="267">
        <v>6</v>
      </c>
      <c r="B33" s="1130" t="s">
        <v>407</v>
      </c>
      <c r="C33" s="1131"/>
      <c r="D33" s="1131"/>
      <c r="E33" s="1131"/>
      <c r="F33" s="1131"/>
      <c r="G33" s="1131"/>
      <c r="H33" s="1131"/>
      <c r="I33" s="1131"/>
      <c r="J33" s="1131"/>
      <c r="K33" s="1131"/>
      <c r="L33" s="1131"/>
      <c r="M33" s="1131"/>
      <c r="N33" s="1131"/>
      <c r="O33" s="1131"/>
      <c r="P33" s="1132"/>
      <c r="Q33" s="1136">
        <v>1</v>
      </c>
      <c r="R33" s="1137"/>
      <c r="S33" s="1137"/>
      <c r="T33" s="1137"/>
      <c r="U33" s="1137"/>
      <c r="V33" s="1137">
        <v>1</v>
      </c>
      <c r="W33" s="1137"/>
      <c r="X33" s="1137"/>
      <c r="Y33" s="1137"/>
      <c r="Z33" s="1137"/>
      <c r="AA33" s="1137">
        <v>0</v>
      </c>
      <c r="AB33" s="1137"/>
      <c r="AC33" s="1137"/>
      <c r="AD33" s="1137"/>
      <c r="AE33" s="1138"/>
      <c r="AF33" s="1112">
        <v>0</v>
      </c>
      <c r="AG33" s="1113"/>
      <c r="AH33" s="1113"/>
      <c r="AI33" s="1113"/>
      <c r="AJ33" s="1114"/>
      <c r="AK33" s="1073" t="s">
        <v>574</v>
      </c>
      <c r="AL33" s="1064"/>
      <c r="AM33" s="1064"/>
      <c r="AN33" s="1064"/>
      <c r="AO33" s="1064"/>
      <c r="AP33" s="1064" t="s">
        <v>574</v>
      </c>
      <c r="AQ33" s="1064"/>
      <c r="AR33" s="1064"/>
      <c r="AS33" s="1064"/>
      <c r="AT33" s="1064"/>
      <c r="AU33" s="1064" t="s">
        <v>574</v>
      </c>
      <c r="AV33" s="1064"/>
      <c r="AW33" s="1064"/>
      <c r="AX33" s="1064"/>
      <c r="AY33" s="1064"/>
      <c r="AZ33" s="1135" t="s">
        <v>574</v>
      </c>
      <c r="BA33" s="1135"/>
      <c r="BB33" s="1135"/>
      <c r="BC33" s="1135"/>
      <c r="BD33" s="1135"/>
      <c r="BE33" s="1125" t="s">
        <v>408</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409</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c r="A63" s="265" t="s">
        <v>389</v>
      </c>
      <c r="B63" s="1037" t="s">
        <v>410</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501</v>
      </c>
      <c r="AG63" s="1052"/>
      <c r="AH63" s="1052"/>
      <c r="AI63" s="1052"/>
      <c r="AJ63" s="1123"/>
      <c r="AK63" s="1124"/>
      <c r="AL63" s="1056"/>
      <c r="AM63" s="1056"/>
      <c r="AN63" s="1056"/>
      <c r="AO63" s="1056"/>
      <c r="AP63" s="1052">
        <v>1848</v>
      </c>
      <c r="AQ63" s="1052"/>
      <c r="AR63" s="1052"/>
      <c r="AS63" s="1052"/>
      <c r="AT63" s="1052"/>
      <c r="AU63" s="1052">
        <v>91</v>
      </c>
      <c r="AV63" s="1052"/>
      <c r="AW63" s="1052"/>
      <c r="AX63" s="1052"/>
      <c r="AY63" s="1052"/>
      <c r="AZ63" s="1118"/>
      <c r="BA63" s="1118"/>
      <c r="BB63" s="1118"/>
      <c r="BC63" s="1118"/>
      <c r="BD63" s="1118"/>
      <c r="BE63" s="1053"/>
      <c r="BF63" s="1053"/>
      <c r="BG63" s="1053"/>
      <c r="BH63" s="1053"/>
      <c r="BI63" s="1054"/>
      <c r="BJ63" s="1119" t="s">
        <v>411</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c r="A66" s="1088" t="s">
        <v>413</v>
      </c>
      <c r="B66" s="1089"/>
      <c r="C66" s="1089"/>
      <c r="D66" s="1089"/>
      <c r="E66" s="1089"/>
      <c r="F66" s="1089"/>
      <c r="G66" s="1089"/>
      <c r="H66" s="1089"/>
      <c r="I66" s="1089"/>
      <c r="J66" s="1089"/>
      <c r="K66" s="1089"/>
      <c r="L66" s="1089"/>
      <c r="M66" s="1089"/>
      <c r="N66" s="1089"/>
      <c r="O66" s="1089"/>
      <c r="P66" s="1090"/>
      <c r="Q66" s="1094" t="s">
        <v>414</v>
      </c>
      <c r="R66" s="1095"/>
      <c r="S66" s="1095"/>
      <c r="T66" s="1095"/>
      <c r="U66" s="1096"/>
      <c r="V66" s="1094" t="s">
        <v>415</v>
      </c>
      <c r="W66" s="1095"/>
      <c r="X66" s="1095"/>
      <c r="Y66" s="1095"/>
      <c r="Z66" s="1096"/>
      <c r="AA66" s="1094" t="s">
        <v>416</v>
      </c>
      <c r="AB66" s="1095"/>
      <c r="AC66" s="1095"/>
      <c r="AD66" s="1095"/>
      <c r="AE66" s="1096"/>
      <c r="AF66" s="1100" t="s">
        <v>417</v>
      </c>
      <c r="AG66" s="1101"/>
      <c r="AH66" s="1101"/>
      <c r="AI66" s="1101"/>
      <c r="AJ66" s="1102"/>
      <c r="AK66" s="1094" t="s">
        <v>418</v>
      </c>
      <c r="AL66" s="1089"/>
      <c r="AM66" s="1089"/>
      <c r="AN66" s="1089"/>
      <c r="AO66" s="1090"/>
      <c r="AP66" s="1094" t="s">
        <v>419</v>
      </c>
      <c r="AQ66" s="1095"/>
      <c r="AR66" s="1095"/>
      <c r="AS66" s="1095"/>
      <c r="AT66" s="1096"/>
      <c r="AU66" s="1094" t="s">
        <v>420</v>
      </c>
      <c r="AV66" s="1095"/>
      <c r="AW66" s="1095"/>
      <c r="AX66" s="1095"/>
      <c r="AY66" s="1096"/>
      <c r="AZ66" s="1094" t="s">
        <v>377</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c r="A68" s="259">
        <v>1</v>
      </c>
      <c r="B68" s="1078" t="s">
        <v>575</v>
      </c>
      <c r="C68" s="1079"/>
      <c r="D68" s="1079"/>
      <c r="E68" s="1079"/>
      <c r="F68" s="1079"/>
      <c r="G68" s="1079"/>
      <c r="H68" s="1079"/>
      <c r="I68" s="1079"/>
      <c r="J68" s="1079"/>
      <c r="K68" s="1079"/>
      <c r="L68" s="1079"/>
      <c r="M68" s="1079"/>
      <c r="N68" s="1079"/>
      <c r="O68" s="1079"/>
      <c r="P68" s="1080"/>
      <c r="Q68" s="1081">
        <v>747</v>
      </c>
      <c r="R68" s="1075"/>
      <c r="S68" s="1075"/>
      <c r="T68" s="1075"/>
      <c r="U68" s="1075"/>
      <c r="V68" s="1075">
        <v>711</v>
      </c>
      <c r="W68" s="1075"/>
      <c r="X68" s="1075"/>
      <c r="Y68" s="1075"/>
      <c r="Z68" s="1075"/>
      <c r="AA68" s="1075">
        <v>35</v>
      </c>
      <c r="AB68" s="1075"/>
      <c r="AC68" s="1075"/>
      <c r="AD68" s="1075"/>
      <c r="AE68" s="1075"/>
      <c r="AF68" s="1075">
        <v>35</v>
      </c>
      <c r="AG68" s="1075"/>
      <c r="AH68" s="1075"/>
      <c r="AI68" s="1075"/>
      <c r="AJ68" s="1075"/>
      <c r="AK68" s="1075" t="s">
        <v>584</v>
      </c>
      <c r="AL68" s="1075"/>
      <c r="AM68" s="1075"/>
      <c r="AN68" s="1075"/>
      <c r="AO68" s="1075"/>
      <c r="AP68" s="1075">
        <v>1872</v>
      </c>
      <c r="AQ68" s="1075"/>
      <c r="AR68" s="1075"/>
      <c r="AS68" s="1075"/>
      <c r="AT68" s="1075"/>
      <c r="AU68" s="1075">
        <v>1183</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c r="A69" s="262">
        <v>2</v>
      </c>
      <c r="B69" s="1067" t="s">
        <v>576</v>
      </c>
      <c r="C69" s="1068"/>
      <c r="D69" s="1068"/>
      <c r="E69" s="1068"/>
      <c r="F69" s="1068"/>
      <c r="G69" s="1068"/>
      <c r="H69" s="1068"/>
      <c r="I69" s="1068"/>
      <c r="J69" s="1068"/>
      <c r="K69" s="1068"/>
      <c r="L69" s="1068"/>
      <c r="M69" s="1068"/>
      <c r="N69" s="1068"/>
      <c r="O69" s="1068"/>
      <c r="P69" s="1069"/>
      <c r="Q69" s="1070">
        <v>1213</v>
      </c>
      <c r="R69" s="1064"/>
      <c r="S69" s="1064"/>
      <c r="T69" s="1064"/>
      <c r="U69" s="1064"/>
      <c r="V69" s="1064">
        <v>1185</v>
      </c>
      <c r="W69" s="1064"/>
      <c r="X69" s="1064"/>
      <c r="Y69" s="1064"/>
      <c r="Z69" s="1064"/>
      <c r="AA69" s="1064">
        <v>28</v>
      </c>
      <c r="AB69" s="1064"/>
      <c r="AC69" s="1064"/>
      <c r="AD69" s="1064"/>
      <c r="AE69" s="1064"/>
      <c r="AF69" s="1064">
        <v>28</v>
      </c>
      <c r="AG69" s="1064"/>
      <c r="AH69" s="1064"/>
      <c r="AI69" s="1064"/>
      <c r="AJ69" s="1064"/>
      <c r="AK69" s="1064">
        <v>50</v>
      </c>
      <c r="AL69" s="1064"/>
      <c r="AM69" s="1064"/>
      <c r="AN69" s="1064"/>
      <c r="AO69" s="1064"/>
      <c r="AP69" s="1064" t="s">
        <v>586</v>
      </c>
      <c r="AQ69" s="1064"/>
      <c r="AR69" s="1064"/>
      <c r="AS69" s="1064"/>
      <c r="AT69" s="1064"/>
      <c r="AU69" s="1064" t="s">
        <v>587</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c r="A70" s="262">
        <v>3</v>
      </c>
      <c r="B70" s="1067" t="s">
        <v>577</v>
      </c>
      <c r="C70" s="1068"/>
      <c r="D70" s="1068"/>
      <c r="E70" s="1068"/>
      <c r="F70" s="1068"/>
      <c r="G70" s="1068"/>
      <c r="H70" s="1068"/>
      <c r="I70" s="1068"/>
      <c r="J70" s="1068"/>
      <c r="K70" s="1068"/>
      <c r="L70" s="1068"/>
      <c r="M70" s="1068"/>
      <c r="N70" s="1068"/>
      <c r="O70" s="1068"/>
      <c r="P70" s="1069"/>
      <c r="Q70" s="1070">
        <v>1069</v>
      </c>
      <c r="R70" s="1064"/>
      <c r="S70" s="1064"/>
      <c r="T70" s="1064"/>
      <c r="U70" s="1064"/>
      <c r="V70" s="1064">
        <v>1064</v>
      </c>
      <c r="W70" s="1064"/>
      <c r="X70" s="1064"/>
      <c r="Y70" s="1064"/>
      <c r="Z70" s="1064"/>
      <c r="AA70" s="1064">
        <v>5</v>
      </c>
      <c r="AB70" s="1064"/>
      <c r="AC70" s="1064"/>
      <c r="AD70" s="1064"/>
      <c r="AE70" s="1064"/>
      <c r="AF70" s="1064">
        <v>5</v>
      </c>
      <c r="AG70" s="1064"/>
      <c r="AH70" s="1064"/>
      <c r="AI70" s="1064"/>
      <c r="AJ70" s="1064"/>
      <c r="AK70" s="1064" t="s">
        <v>585</v>
      </c>
      <c r="AL70" s="1064"/>
      <c r="AM70" s="1064"/>
      <c r="AN70" s="1064"/>
      <c r="AO70" s="1064"/>
      <c r="AP70" s="1064" t="s">
        <v>586</v>
      </c>
      <c r="AQ70" s="1064"/>
      <c r="AR70" s="1064"/>
      <c r="AS70" s="1064"/>
      <c r="AT70" s="1064"/>
      <c r="AU70" s="1064" t="s">
        <v>587</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c r="A71" s="262">
        <v>4</v>
      </c>
      <c r="B71" s="1067" t="s">
        <v>578</v>
      </c>
      <c r="C71" s="1068"/>
      <c r="D71" s="1068"/>
      <c r="E71" s="1068"/>
      <c r="F71" s="1068"/>
      <c r="G71" s="1068"/>
      <c r="H71" s="1068"/>
      <c r="I71" s="1068"/>
      <c r="J71" s="1068"/>
      <c r="K71" s="1068"/>
      <c r="L71" s="1068"/>
      <c r="M71" s="1068"/>
      <c r="N71" s="1068"/>
      <c r="O71" s="1068"/>
      <c r="P71" s="1069"/>
      <c r="Q71" s="1070">
        <v>287396</v>
      </c>
      <c r="R71" s="1064"/>
      <c r="S71" s="1064"/>
      <c r="T71" s="1064"/>
      <c r="U71" s="1064"/>
      <c r="V71" s="1064">
        <v>279979</v>
      </c>
      <c r="W71" s="1064"/>
      <c r="X71" s="1064"/>
      <c r="Y71" s="1064"/>
      <c r="Z71" s="1064"/>
      <c r="AA71" s="1064">
        <v>7417</v>
      </c>
      <c r="AB71" s="1064"/>
      <c r="AC71" s="1064"/>
      <c r="AD71" s="1064"/>
      <c r="AE71" s="1064"/>
      <c r="AF71" s="1064">
        <v>7417</v>
      </c>
      <c r="AG71" s="1064"/>
      <c r="AH71" s="1064"/>
      <c r="AI71" s="1064"/>
      <c r="AJ71" s="1064"/>
      <c r="AK71" s="1064">
        <v>982</v>
      </c>
      <c r="AL71" s="1064"/>
      <c r="AM71" s="1064"/>
      <c r="AN71" s="1064"/>
      <c r="AO71" s="1064"/>
      <c r="AP71" s="1064" t="s">
        <v>586</v>
      </c>
      <c r="AQ71" s="1064"/>
      <c r="AR71" s="1064"/>
      <c r="AS71" s="1064"/>
      <c r="AT71" s="1064"/>
      <c r="AU71" s="1064" t="s">
        <v>587</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c r="A72" s="262">
        <v>5</v>
      </c>
      <c r="B72" s="1067" t="s">
        <v>579</v>
      </c>
      <c r="C72" s="1068"/>
      <c r="D72" s="1068"/>
      <c r="E72" s="1068"/>
      <c r="F72" s="1068"/>
      <c r="G72" s="1068"/>
      <c r="H72" s="1068"/>
      <c r="I72" s="1068"/>
      <c r="J72" s="1068"/>
      <c r="K72" s="1068"/>
      <c r="L72" s="1068"/>
      <c r="M72" s="1068"/>
      <c r="N72" s="1068"/>
      <c r="O72" s="1068"/>
      <c r="P72" s="1069"/>
      <c r="Q72" s="1070">
        <v>13074</v>
      </c>
      <c r="R72" s="1064"/>
      <c r="S72" s="1064"/>
      <c r="T72" s="1064"/>
      <c r="U72" s="1064"/>
      <c r="V72" s="1064">
        <v>12698</v>
      </c>
      <c r="W72" s="1064"/>
      <c r="X72" s="1064"/>
      <c r="Y72" s="1064"/>
      <c r="Z72" s="1064"/>
      <c r="AA72" s="1064">
        <v>376</v>
      </c>
      <c r="AB72" s="1064"/>
      <c r="AC72" s="1064"/>
      <c r="AD72" s="1064"/>
      <c r="AE72" s="1064"/>
      <c r="AF72" s="1064">
        <v>376</v>
      </c>
      <c r="AG72" s="1064"/>
      <c r="AH72" s="1064"/>
      <c r="AI72" s="1064"/>
      <c r="AJ72" s="1064"/>
      <c r="AK72" s="1064">
        <v>251</v>
      </c>
      <c r="AL72" s="1064"/>
      <c r="AM72" s="1064"/>
      <c r="AN72" s="1064"/>
      <c r="AO72" s="1064"/>
      <c r="AP72" s="1064" t="s">
        <v>586</v>
      </c>
      <c r="AQ72" s="1064"/>
      <c r="AR72" s="1064"/>
      <c r="AS72" s="1064"/>
      <c r="AT72" s="1064"/>
      <c r="AU72" s="1064" t="s">
        <v>587</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c r="A73" s="262">
        <v>6</v>
      </c>
      <c r="B73" s="1067" t="s">
        <v>580</v>
      </c>
      <c r="C73" s="1068"/>
      <c r="D73" s="1068"/>
      <c r="E73" s="1068"/>
      <c r="F73" s="1068"/>
      <c r="G73" s="1068"/>
      <c r="H73" s="1068"/>
      <c r="I73" s="1068"/>
      <c r="J73" s="1068"/>
      <c r="K73" s="1068"/>
      <c r="L73" s="1068"/>
      <c r="M73" s="1068"/>
      <c r="N73" s="1068"/>
      <c r="O73" s="1068"/>
      <c r="P73" s="1069"/>
      <c r="Q73" s="1070">
        <v>222</v>
      </c>
      <c r="R73" s="1064"/>
      <c r="S73" s="1064"/>
      <c r="T73" s="1064"/>
      <c r="U73" s="1064"/>
      <c r="V73" s="1064">
        <v>272</v>
      </c>
      <c r="W73" s="1064"/>
      <c r="X73" s="1064"/>
      <c r="Y73" s="1064"/>
      <c r="Z73" s="1064"/>
      <c r="AA73" s="1064">
        <v>-50</v>
      </c>
      <c r="AB73" s="1064"/>
      <c r="AC73" s="1064"/>
      <c r="AD73" s="1064"/>
      <c r="AE73" s="1064"/>
      <c r="AF73" s="1064">
        <v>-88</v>
      </c>
      <c r="AG73" s="1064"/>
      <c r="AH73" s="1064"/>
      <c r="AI73" s="1064"/>
      <c r="AJ73" s="1064"/>
      <c r="AK73" s="1064" t="s">
        <v>585</v>
      </c>
      <c r="AL73" s="1064"/>
      <c r="AM73" s="1064"/>
      <c r="AN73" s="1064"/>
      <c r="AO73" s="1064"/>
      <c r="AP73" s="1064">
        <v>275</v>
      </c>
      <c r="AQ73" s="1064"/>
      <c r="AR73" s="1064"/>
      <c r="AS73" s="1064"/>
      <c r="AT73" s="1064"/>
      <c r="AU73" s="1064">
        <v>116</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c r="A88" s="265" t="s">
        <v>389</v>
      </c>
      <c r="B88" s="1037" t="s">
        <v>421</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7773</v>
      </c>
      <c r="AG88" s="1052"/>
      <c r="AH88" s="1052"/>
      <c r="AI88" s="1052"/>
      <c r="AJ88" s="1052"/>
      <c r="AK88" s="1056"/>
      <c r="AL88" s="1056"/>
      <c r="AM88" s="1056"/>
      <c r="AN88" s="1056"/>
      <c r="AO88" s="1056"/>
      <c r="AP88" s="1052">
        <v>2147</v>
      </c>
      <c r="AQ88" s="1052"/>
      <c r="AR88" s="1052"/>
      <c r="AS88" s="1052"/>
      <c r="AT88" s="1052"/>
      <c r="AU88" s="1052">
        <v>1299</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1037" t="s">
        <v>422</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54</v>
      </c>
      <c r="CS102" s="1044"/>
      <c r="CT102" s="1044"/>
      <c r="CU102" s="1044"/>
      <c r="CV102" s="1045"/>
      <c r="CW102" s="1043">
        <v>13</v>
      </c>
      <c r="CX102" s="1044"/>
      <c r="CY102" s="1044"/>
      <c r="CZ102" s="1044"/>
      <c r="DA102" s="1045"/>
      <c r="DB102" s="1043" t="s">
        <v>598</v>
      </c>
      <c r="DC102" s="1044"/>
      <c r="DD102" s="1044"/>
      <c r="DE102" s="1044"/>
      <c r="DF102" s="1045"/>
      <c r="DG102" s="1043" t="s">
        <v>598</v>
      </c>
      <c r="DH102" s="1044"/>
      <c r="DI102" s="1044"/>
      <c r="DJ102" s="1044"/>
      <c r="DK102" s="1045"/>
      <c r="DL102" s="1043">
        <v>3</v>
      </c>
      <c r="DM102" s="1044"/>
      <c r="DN102" s="1044"/>
      <c r="DO102" s="1044"/>
      <c r="DP102" s="1045"/>
      <c r="DQ102" s="1043">
        <v>0</v>
      </c>
      <c r="DR102" s="1044"/>
      <c r="DS102" s="1044"/>
      <c r="DT102" s="1044"/>
      <c r="DU102" s="1045"/>
      <c r="DV102" s="1026"/>
      <c r="DW102" s="1027"/>
      <c r="DX102" s="1027"/>
      <c r="DY102" s="1027"/>
      <c r="DZ102" s="1028"/>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423</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424</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31" t="s">
        <v>427</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428</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c r="A109" s="986" t="s">
        <v>429</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430</v>
      </c>
      <c r="AB109" s="987"/>
      <c r="AC109" s="987"/>
      <c r="AD109" s="987"/>
      <c r="AE109" s="988"/>
      <c r="AF109" s="989" t="s">
        <v>307</v>
      </c>
      <c r="AG109" s="987"/>
      <c r="AH109" s="987"/>
      <c r="AI109" s="987"/>
      <c r="AJ109" s="988"/>
      <c r="AK109" s="989" t="s">
        <v>306</v>
      </c>
      <c r="AL109" s="987"/>
      <c r="AM109" s="987"/>
      <c r="AN109" s="987"/>
      <c r="AO109" s="988"/>
      <c r="AP109" s="989" t="s">
        <v>431</v>
      </c>
      <c r="AQ109" s="987"/>
      <c r="AR109" s="987"/>
      <c r="AS109" s="987"/>
      <c r="AT109" s="1018"/>
      <c r="AU109" s="986" t="s">
        <v>429</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430</v>
      </c>
      <c r="BR109" s="987"/>
      <c r="BS109" s="987"/>
      <c r="BT109" s="987"/>
      <c r="BU109" s="988"/>
      <c r="BV109" s="989" t="s">
        <v>307</v>
      </c>
      <c r="BW109" s="987"/>
      <c r="BX109" s="987"/>
      <c r="BY109" s="987"/>
      <c r="BZ109" s="988"/>
      <c r="CA109" s="989" t="s">
        <v>306</v>
      </c>
      <c r="CB109" s="987"/>
      <c r="CC109" s="987"/>
      <c r="CD109" s="987"/>
      <c r="CE109" s="988"/>
      <c r="CF109" s="1025" t="s">
        <v>431</v>
      </c>
      <c r="CG109" s="1025"/>
      <c r="CH109" s="1025"/>
      <c r="CI109" s="1025"/>
      <c r="CJ109" s="1025"/>
      <c r="CK109" s="989" t="s">
        <v>432</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430</v>
      </c>
      <c r="DH109" s="987"/>
      <c r="DI109" s="987"/>
      <c r="DJ109" s="987"/>
      <c r="DK109" s="988"/>
      <c r="DL109" s="989" t="s">
        <v>307</v>
      </c>
      <c r="DM109" s="987"/>
      <c r="DN109" s="987"/>
      <c r="DO109" s="987"/>
      <c r="DP109" s="988"/>
      <c r="DQ109" s="989" t="s">
        <v>306</v>
      </c>
      <c r="DR109" s="987"/>
      <c r="DS109" s="987"/>
      <c r="DT109" s="987"/>
      <c r="DU109" s="988"/>
      <c r="DV109" s="989" t="s">
        <v>431</v>
      </c>
      <c r="DW109" s="987"/>
      <c r="DX109" s="987"/>
      <c r="DY109" s="987"/>
      <c r="DZ109" s="1018"/>
    </row>
    <row r="110" spans="1:131" s="247" customFormat="1" ht="26.25" customHeight="1">
      <c r="A110" s="889" t="s">
        <v>433</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1092270</v>
      </c>
      <c r="AB110" s="980"/>
      <c r="AC110" s="980"/>
      <c r="AD110" s="980"/>
      <c r="AE110" s="981"/>
      <c r="AF110" s="982">
        <v>1149096</v>
      </c>
      <c r="AG110" s="980"/>
      <c r="AH110" s="980"/>
      <c r="AI110" s="980"/>
      <c r="AJ110" s="981"/>
      <c r="AK110" s="982">
        <v>1217703</v>
      </c>
      <c r="AL110" s="980"/>
      <c r="AM110" s="980"/>
      <c r="AN110" s="980"/>
      <c r="AO110" s="981"/>
      <c r="AP110" s="983">
        <v>24.9</v>
      </c>
      <c r="AQ110" s="984"/>
      <c r="AR110" s="984"/>
      <c r="AS110" s="984"/>
      <c r="AT110" s="985"/>
      <c r="AU110" s="1019" t="s">
        <v>73</v>
      </c>
      <c r="AV110" s="1020"/>
      <c r="AW110" s="1020"/>
      <c r="AX110" s="1020"/>
      <c r="AY110" s="1020"/>
      <c r="AZ110" s="945" t="s">
        <v>434</v>
      </c>
      <c r="BA110" s="890"/>
      <c r="BB110" s="890"/>
      <c r="BC110" s="890"/>
      <c r="BD110" s="890"/>
      <c r="BE110" s="890"/>
      <c r="BF110" s="890"/>
      <c r="BG110" s="890"/>
      <c r="BH110" s="890"/>
      <c r="BI110" s="890"/>
      <c r="BJ110" s="890"/>
      <c r="BK110" s="890"/>
      <c r="BL110" s="890"/>
      <c r="BM110" s="890"/>
      <c r="BN110" s="890"/>
      <c r="BO110" s="890"/>
      <c r="BP110" s="891"/>
      <c r="BQ110" s="946">
        <v>10133075</v>
      </c>
      <c r="BR110" s="927"/>
      <c r="BS110" s="927"/>
      <c r="BT110" s="927"/>
      <c r="BU110" s="927"/>
      <c r="BV110" s="927">
        <v>10582962</v>
      </c>
      <c r="BW110" s="927"/>
      <c r="BX110" s="927"/>
      <c r="BY110" s="927"/>
      <c r="BZ110" s="927"/>
      <c r="CA110" s="927">
        <v>10173480</v>
      </c>
      <c r="CB110" s="927"/>
      <c r="CC110" s="927"/>
      <c r="CD110" s="927"/>
      <c r="CE110" s="927"/>
      <c r="CF110" s="951">
        <v>207.7</v>
      </c>
      <c r="CG110" s="952"/>
      <c r="CH110" s="952"/>
      <c r="CI110" s="952"/>
      <c r="CJ110" s="952"/>
      <c r="CK110" s="1015" t="s">
        <v>435</v>
      </c>
      <c r="CL110" s="901"/>
      <c r="CM110" s="976" t="s">
        <v>436</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128</v>
      </c>
      <c r="DH110" s="927"/>
      <c r="DI110" s="927"/>
      <c r="DJ110" s="927"/>
      <c r="DK110" s="927"/>
      <c r="DL110" s="927" t="s">
        <v>128</v>
      </c>
      <c r="DM110" s="927"/>
      <c r="DN110" s="927"/>
      <c r="DO110" s="927"/>
      <c r="DP110" s="927"/>
      <c r="DQ110" s="927" t="s">
        <v>128</v>
      </c>
      <c r="DR110" s="927"/>
      <c r="DS110" s="927"/>
      <c r="DT110" s="927"/>
      <c r="DU110" s="927"/>
      <c r="DV110" s="928" t="s">
        <v>128</v>
      </c>
      <c r="DW110" s="928"/>
      <c r="DX110" s="928"/>
      <c r="DY110" s="928"/>
      <c r="DZ110" s="929"/>
    </row>
    <row r="111" spans="1:131" s="247" customFormat="1" ht="26.25" customHeight="1">
      <c r="A111" s="856" t="s">
        <v>437</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128</v>
      </c>
      <c r="AB111" s="1008"/>
      <c r="AC111" s="1008"/>
      <c r="AD111" s="1008"/>
      <c r="AE111" s="1009"/>
      <c r="AF111" s="1010" t="s">
        <v>128</v>
      </c>
      <c r="AG111" s="1008"/>
      <c r="AH111" s="1008"/>
      <c r="AI111" s="1008"/>
      <c r="AJ111" s="1009"/>
      <c r="AK111" s="1010" t="s">
        <v>128</v>
      </c>
      <c r="AL111" s="1008"/>
      <c r="AM111" s="1008"/>
      <c r="AN111" s="1008"/>
      <c r="AO111" s="1009"/>
      <c r="AP111" s="1011" t="s">
        <v>128</v>
      </c>
      <c r="AQ111" s="1012"/>
      <c r="AR111" s="1012"/>
      <c r="AS111" s="1012"/>
      <c r="AT111" s="1013"/>
      <c r="AU111" s="1021"/>
      <c r="AV111" s="1022"/>
      <c r="AW111" s="1022"/>
      <c r="AX111" s="1022"/>
      <c r="AY111" s="1022"/>
      <c r="AZ111" s="897" t="s">
        <v>438</v>
      </c>
      <c r="BA111" s="832"/>
      <c r="BB111" s="832"/>
      <c r="BC111" s="832"/>
      <c r="BD111" s="832"/>
      <c r="BE111" s="832"/>
      <c r="BF111" s="832"/>
      <c r="BG111" s="832"/>
      <c r="BH111" s="832"/>
      <c r="BI111" s="832"/>
      <c r="BJ111" s="832"/>
      <c r="BK111" s="832"/>
      <c r="BL111" s="832"/>
      <c r="BM111" s="832"/>
      <c r="BN111" s="832"/>
      <c r="BO111" s="832"/>
      <c r="BP111" s="833"/>
      <c r="BQ111" s="898">
        <v>64739</v>
      </c>
      <c r="BR111" s="899"/>
      <c r="BS111" s="899"/>
      <c r="BT111" s="899"/>
      <c r="BU111" s="899"/>
      <c r="BV111" s="899">
        <v>54061</v>
      </c>
      <c r="BW111" s="899"/>
      <c r="BX111" s="899"/>
      <c r="BY111" s="899"/>
      <c r="BZ111" s="899"/>
      <c r="CA111" s="899">
        <v>43383</v>
      </c>
      <c r="CB111" s="899"/>
      <c r="CC111" s="899"/>
      <c r="CD111" s="899"/>
      <c r="CE111" s="899"/>
      <c r="CF111" s="960">
        <v>0.9</v>
      </c>
      <c r="CG111" s="961"/>
      <c r="CH111" s="961"/>
      <c r="CI111" s="961"/>
      <c r="CJ111" s="961"/>
      <c r="CK111" s="1016"/>
      <c r="CL111" s="903"/>
      <c r="CM111" s="906" t="s">
        <v>439</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128</v>
      </c>
      <c r="DH111" s="899"/>
      <c r="DI111" s="899"/>
      <c r="DJ111" s="899"/>
      <c r="DK111" s="899"/>
      <c r="DL111" s="899" t="s">
        <v>128</v>
      </c>
      <c r="DM111" s="899"/>
      <c r="DN111" s="899"/>
      <c r="DO111" s="899"/>
      <c r="DP111" s="899"/>
      <c r="DQ111" s="899" t="s">
        <v>128</v>
      </c>
      <c r="DR111" s="899"/>
      <c r="DS111" s="899"/>
      <c r="DT111" s="899"/>
      <c r="DU111" s="899"/>
      <c r="DV111" s="876" t="s">
        <v>128</v>
      </c>
      <c r="DW111" s="876"/>
      <c r="DX111" s="876"/>
      <c r="DY111" s="876"/>
      <c r="DZ111" s="877"/>
    </row>
    <row r="112" spans="1:131" s="247" customFormat="1" ht="26.25" customHeight="1">
      <c r="A112" s="1001" t="s">
        <v>440</v>
      </c>
      <c r="B112" s="1002"/>
      <c r="C112" s="832" t="s">
        <v>441</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128</v>
      </c>
      <c r="AB112" s="862"/>
      <c r="AC112" s="862"/>
      <c r="AD112" s="862"/>
      <c r="AE112" s="863"/>
      <c r="AF112" s="864" t="s">
        <v>128</v>
      </c>
      <c r="AG112" s="862"/>
      <c r="AH112" s="862"/>
      <c r="AI112" s="862"/>
      <c r="AJ112" s="863"/>
      <c r="AK112" s="864" t="s">
        <v>128</v>
      </c>
      <c r="AL112" s="862"/>
      <c r="AM112" s="862"/>
      <c r="AN112" s="862"/>
      <c r="AO112" s="863"/>
      <c r="AP112" s="909" t="s">
        <v>128</v>
      </c>
      <c r="AQ112" s="910"/>
      <c r="AR112" s="910"/>
      <c r="AS112" s="910"/>
      <c r="AT112" s="911"/>
      <c r="AU112" s="1021"/>
      <c r="AV112" s="1022"/>
      <c r="AW112" s="1022"/>
      <c r="AX112" s="1022"/>
      <c r="AY112" s="1022"/>
      <c r="AZ112" s="897" t="s">
        <v>442</v>
      </c>
      <c r="BA112" s="832"/>
      <c r="BB112" s="832"/>
      <c r="BC112" s="832"/>
      <c r="BD112" s="832"/>
      <c r="BE112" s="832"/>
      <c r="BF112" s="832"/>
      <c r="BG112" s="832"/>
      <c r="BH112" s="832"/>
      <c r="BI112" s="832"/>
      <c r="BJ112" s="832"/>
      <c r="BK112" s="832"/>
      <c r="BL112" s="832"/>
      <c r="BM112" s="832"/>
      <c r="BN112" s="832"/>
      <c r="BO112" s="832"/>
      <c r="BP112" s="833"/>
      <c r="BQ112" s="898">
        <v>416922</v>
      </c>
      <c r="BR112" s="899"/>
      <c r="BS112" s="899"/>
      <c r="BT112" s="899"/>
      <c r="BU112" s="899"/>
      <c r="BV112" s="899">
        <v>560318</v>
      </c>
      <c r="BW112" s="899"/>
      <c r="BX112" s="899"/>
      <c r="BY112" s="899"/>
      <c r="BZ112" s="899"/>
      <c r="CA112" s="899">
        <v>90572</v>
      </c>
      <c r="CB112" s="899"/>
      <c r="CC112" s="899"/>
      <c r="CD112" s="899"/>
      <c r="CE112" s="899"/>
      <c r="CF112" s="960">
        <v>1.8</v>
      </c>
      <c r="CG112" s="961"/>
      <c r="CH112" s="961"/>
      <c r="CI112" s="961"/>
      <c r="CJ112" s="961"/>
      <c r="CK112" s="1016"/>
      <c r="CL112" s="903"/>
      <c r="CM112" s="906" t="s">
        <v>443</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128</v>
      </c>
      <c r="DH112" s="899"/>
      <c r="DI112" s="899"/>
      <c r="DJ112" s="899"/>
      <c r="DK112" s="899"/>
      <c r="DL112" s="899" t="s">
        <v>128</v>
      </c>
      <c r="DM112" s="899"/>
      <c r="DN112" s="899"/>
      <c r="DO112" s="899"/>
      <c r="DP112" s="899"/>
      <c r="DQ112" s="899" t="s">
        <v>128</v>
      </c>
      <c r="DR112" s="899"/>
      <c r="DS112" s="899"/>
      <c r="DT112" s="899"/>
      <c r="DU112" s="899"/>
      <c r="DV112" s="876" t="s">
        <v>444</v>
      </c>
      <c r="DW112" s="876"/>
      <c r="DX112" s="876"/>
      <c r="DY112" s="876"/>
      <c r="DZ112" s="877"/>
    </row>
    <row r="113" spans="1:130" s="247" customFormat="1" ht="26.25" customHeight="1">
      <c r="A113" s="1003"/>
      <c r="B113" s="1004"/>
      <c r="C113" s="832" t="s">
        <v>445</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9696</v>
      </c>
      <c r="AB113" s="1008"/>
      <c r="AC113" s="1008"/>
      <c r="AD113" s="1008"/>
      <c r="AE113" s="1009"/>
      <c r="AF113" s="1010">
        <v>8852</v>
      </c>
      <c r="AG113" s="1008"/>
      <c r="AH113" s="1008"/>
      <c r="AI113" s="1008"/>
      <c r="AJ113" s="1009"/>
      <c r="AK113" s="1010">
        <v>8249</v>
      </c>
      <c r="AL113" s="1008"/>
      <c r="AM113" s="1008"/>
      <c r="AN113" s="1008"/>
      <c r="AO113" s="1009"/>
      <c r="AP113" s="1011">
        <v>0.2</v>
      </c>
      <c r="AQ113" s="1012"/>
      <c r="AR113" s="1012"/>
      <c r="AS113" s="1012"/>
      <c r="AT113" s="1013"/>
      <c r="AU113" s="1021"/>
      <c r="AV113" s="1022"/>
      <c r="AW113" s="1022"/>
      <c r="AX113" s="1022"/>
      <c r="AY113" s="1022"/>
      <c r="AZ113" s="897" t="s">
        <v>446</v>
      </c>
      <c r="BA113" s="832"/>
      <c r="BB113" s="832"/>
      <c r="BC113" s="832"/>
      <c r="BD113" s="832"/>
      <c r="BE113" s="832"/>
      <c r="BF113" s="832"/>
      <c r="BG113" s="832"/>
      <c r="BH113" s="832"/>
      <c r="BI113" s="832"/>
      <c r="BJ113" s="832"/>
      <c r="BK113" s="832"/>
      <c r="BL113" s="832"/>
      <c r="BM113" s="832"/>
      <c r="BN113" s="832"/>
      <c r="BO113" s="832"/>
      <c r="BP113" s="833"/>
      <c r="BQ113" s="898">
        <v>1674365</v>
      </c>
      <c r="BR113" s="899"/>
      <c r="BS113" s="899"/>
      <c r="BT113" s="899"/>
      <c r="BU113" s="899"/>
      <c r="BV113" s="899">
        <v>1485514</v>
      </c>
      <c r="BW113" s="899"/>
      <c r="BX113" s="899"/>
      <c r="BY113" s="899"/>
      <c r="BZ113" s="899"/>
      <c r="CA113" s="899">
        <v>1298074</v>
      </c>
      <c r="CB113" s="899"/>
      <c r="CC113" s="899"/>
      <c r="CD113" s="899"/>
      <c r="CE113" s="899"/>
      <c r="CF113" s="960">
        <v>26.5</v>
      </c>
      <c r="CG113" s="961"/>
      <c r="CH113" s="961"/>
      <c r="CI113" s="961"/>
      <c r="CJ113" s="961"/>
      <c r="CK113" s="1016"/>
      <c r="CL113" s="903"/>
      <c r="CM113" s="906" t="s">
        <v>447</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128</v>
      </c>
      <c r="DH113" s="862"/>
      <c r="DI113" s="862"/>
      <c r="DJ113" s="862"/>
      <c r="DK113" s="863"/>
      <c r="DL113" s="864" t="s">
        <v>128</v>
      </c>
      <c r="DM113" s="862"/>
      <c r="DN113" s="862"/>
      <c r="DO113" s="862"/>
      <c r="DP113" s="863"/>
      <c r="DQ113" s="864" t="s">
        <v>128</v>
      </c>
      <c r="DR113" s="862"/>
      <c r="DS113" s="862"/>
      <c r="DT113" s="862"/>
      <c r="DU113" s="863"/>
      <c r="DV113" s="909" t="s">
        <v>448</v>
      </c>
      <c r="DW113" s="910"/>
      <c r="DX113" s="910"/>
      <c r="DY113" s="910"/>
      <c r="DZ113" s="911"/>
    </row>
    <row r="114" spans="1:130" s="247" customFormat="1" ht="26.25" customHeight="1">
      <c r="A114" s="1003"/>
      <c r="B114" s="1004"/>
      <c r="C114" s="832" t="s">
        <v>449</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215220</v>
      </c>
      <c r="AB114" s="862"/>
      <c r="AC114" s="862"/>
      <c r="AD114" s="862"/>
      <c r="AE114" s="863"/>
      <c r="AF114" s="864">
        <v>214340</v>
      </c>
      <c r="AG114" s="862"/>
      <c r="AH114" s="862"/>
      <c r="AI114" s="862"/>
      <c r="AJ114" s="863"/>
      <c r="AK114" s="864">
        <v>212579</v>
      </c>
      <c r="AL114" s="862"/>
      <c r="AM114" s="862"/>
      <c r="AN114" s="862"/>
      <c r="AO114" s="863"/>
      <c r="AP114" s="909">
        <v>4.3</v>
      </c>
      <c r="AQ114" s="910"/>
      <c r="AR114" s="910"/>
      <c r="AS114" s="910"/>
      <c r="AT114" s="911"/>
      <c r="AU114" s="1021"/>
      <c r="AV114" s="1022"/>
      <c r="AW114" s="1022"/>
      <c r="AX114" s="1022"/>
      <c r="AY114" s="1022"/>
      <c r="AZ114" s="897" t="s">
        <v>450</v>
      </c>
      <c r="BA114" s="832"/>
      <c r="BB114" s="832"/>
      <c r="BC114" s="832"/>
      <c r="BD114" s="832"/>
      <c r="BE114" s="832"/>
      <c r="BF114" s="832"/>
      <c r="BG114" s="832"/>
      <c r="BH114" s="832"/>
      <c r="BI114" s="832"/>
      <c r="BJ114" s="832"/>
      <c r="BK114" s="832"/>
      <c r="BL114" s="832"/>
      <c r="BM114" s="832"/>
      <c r="BN114" s="832"/>
      <c r="BO114" s="832"/>
      <c r="BP114" s="833"/>
      <c r="BQ114" s="898">
        <v>1558560</v>
      </c>
      <c r="BR114" s="899"/>
      <c r="BS114" s="899"/>
      <c r="BT114" s="899"/>
      <c r="BU114" s="899"/>
      <c r="BV114" s="899">
        <v>1474839</v>
      </c>
      <c r="BW114" s="899"/>
      <c r="BX114" s="899"/>
      <c r="BY114" s="899"/>
      <c r="BZ114" s="899"/>
      <c r="CA114" s="899">
        <v>1448891</v>
      </c>
      <c r="CB114" s="899"/>
      <c r="CC114" s="899"/>
      <c r="CD114" s="899"/>
      <c r="CE114" s="899"/>
      <c r="CF114" s="960">
        <v>29.6</v>
      </c>
      <c r="CG114" s="961"/>
      <c r="CH114" s="961"/>
      <c r="CI114" s="961"/>
      <c r="CJ114" s="961"/>
      <c r="CK114" s="1016"/>
      <c r="CL114" s="903"/>
      <c r="CM114" s="906" t="s">
        <v>451</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128</v>
      </c>
      <c r="DH114" s="862"/>
      <c r="DI114" s="862"/>
      <c r="DJ114" s="862"/>
      <c r="DK114" s="863"/>
      <c r="DL114" s="864" t="s">
        <v>128</v>
      </c>
      <c r="DM114" s="862"/>
      <c r="DN114" s="862"/>
      <c r="DO114" s="862"/>
      <c r="DP114" s="863"/>
      <c r="DQ114" s="864" t="s">
        <v>128</v>
      </c>
      <c r="DR114" s="862"/>
      <c r="DS114" s="862"/>
      <c r="DT114" s="862"/>
      <c r="DU114" s="863"/>
      <c r="DV114" s="909" t="s">
        <v>128</v>
      </c>
      <c r="DW114" s="910"/>
      <c r="DX114" s="910"/>
      <c r="DY114" s="910"/>
      <c r="DZ114" s="911"/>
    </row>
    <row r="115" spans="1:130" s="247" customFormat="1" ht="26.25" customHeight="1">
      <c r="A115" s="1003"/>
      <c r="B115" s="1004"/>
      <c r="C115" s="832" t="s">
        <v>452</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10678</v>
      </c>
      <c r="AB115" s="1008"/>
      <c r="AC115" s="1008"/>
      <c r="AD115" s="1008"/>
      <c r="AE115" s="1009"/>
      <c r="AF115" s="1010">
        <v>10678</v>
      </c>
      <c r="AG115" s="1008"/>
      <c r="AH115" s="1008"/>
      <c r="AI115" s="1008"/>
      <c r="AJ115" s="1009"/>
      <c r="AK115" s="1010">
        <v>10678</v>
      </c>
      <c r="AL115" s="1008"/>
      <c r="AM115" s="1008"/>
      <c r="AN115" s="1008"/>
      <c r="AO115" s="1009"/>
      <c r="AP115" s="1011">
        <v>0.2</v>
      </c>
      <c r="AQ115" s="1012"/>
      <c r="AR115" s="1012"/>
      <c r="AS115" s="1012"/>
      <c r="AT115" s="1013"/>
      <c r="AU115" s="1021"/>
      <c r="AV115" s="1022"/>
      <c r="AW115" s="1022"/>
      <c r="AX115" s="1022"/>
      <c r="AY115" s="1022"/>
      <c r="AZ115" s="897" t="s">
        <v>453</v>
      </c>
      <c r="BA115" s="832"/>
      <c r="BB115" s="832"/>
      <c r="BC115" s="832"/>
      <c r="BD115" s="832"/>
      <c r="BE115" s="832"/>
      <c r="BF115" s="832"/>
      <c r="BG115" s="832"/>
      <c r="BH115" s="832"/>
      <c r="BI115" s="832"/>
      <c r="BJ115" s="832"/>
      <c r="BK115" s="832"/>
      <c r="BL115" s="832"/>
      <c r="BM115" s="832"/>
      <c r="BN115" s="832"/>
      <c r="BO115" s="832"/>
      <c r="BP115" s="833"/>
      <c r="BQ115" s="898">
        <v>3255</v>
      </c>
      <c r="BR115" s="899"/>
      <c r="BS115" s="899"/>
      <c r="BT115" s="899"/>
      <c r="BU115" s="899"/>
      <c r="BV115" s="899">
        <v>2331</v>
      </c>
      <c r="BW115" s="899"/>
      <c r="BX115" s="899"/>
      <c r="BY115" s="899"/>
      <c r="BZ115" s="899"/>
      <c r="CA115" s="899">
        <v>1572</v>
      </c>
      <c r="CB115" s="899"/>
      <c r="CC115" s="899"/>
      <c r="CD115" s="899"/>
      <c r="CE115" s="899"/>
      <c r="CF115" s="960">
        <v>0</v>
      </c>
      <c r="CG115" s="961"/>
      <c r="CH115" s="961"/>
      <c r="CI115" s="961"/>
      <c r="CJ115" s="961"/>
      <c r="CK115" s="1016"/>
      <c r="CL115" s="903"/>
      <c r="CM115" s="897" t="s">
        <v>454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128</v>
      </c>
      <c r="DH115" s="862"/>
      <c r="DI115" s="862"/>
      <c r="DJ115" s="862"/>
      <c r="DK115" s="863"/>
      <c r="DL115" s="864" t="s">
        <v>448</v>
      </c>
      <c r="DM115" s="862"/>
      <c r="DN115" s="862"/>
      <c r="DO115" s="862"/>
      <c r="DP115" s="863"/>
      <c r="DQ115" s="864" t="s">
        <v>128</v>
      </c>
      <c r="DR115" s="862"/>
      <c r="DS115" s="862"/>
      <c r="DT115" s="862"/>
      <c r="DU115" s="863"/>
      <c r="DV115" s="909" t="s">
        <v>128</v>
      </c>
      <c r="DW115" s="910"/>
      <c r="DX115" s="910"/>
      <c r="DY115" s="910"/>
      <c r="DZ115" s="911"/>
    </row>
    <row r="116" spans="1:130" s="247" customFormat="1" ht="26.25" customHeight="1">
      <c r="A116" s="1005"/>
      <c r="B116" s="1006"/>
      <c r="C116" s="965" t="s">
        <v>455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189</v>
      </c>
      <c r="AB116" s="862"/>
      <c r="AC116" s="862"/>
      <c r="AD116" s="862"/>
      <c r="AE116" s="863"/>
      <c r="AF116" s="864">
        <v>142</v>
      </c>
      <c r="AG116" s="862"/>
      <c r="AH116" s="862"/>
      <c r="AI116" s="862"/>
      <c r="AJ116" s="863"/>
      <c r="AK116" s="864">
        <v>94</v>
      </c>
      <c r="AL116" s="862"/>
      <c r="AM116" s="862"/>
      <c r="AN116" s="862"/>
      <c r="AO116" s="863"/>
      <c r="AP116" s="909">
        <v>0</v>
      </c>
      <c r="AQ116" s="910"/>
      <c r="AR116" s="910"/>
      <c r="AS116" s="910"/>
      <c r="AT116" s="911"/>
      <c r="AU116" s="1021"/>
      <c r="AV116" s="1022"/>
      <c r="AW116" s="1022"/>
      <c r="AX116" s="1022"/>
      <c r="AY116" s="1022"/>
      <c r="AZ116" s="948" t="s">
        <v>456</v>
      </c>
      <c r="BA116" s="949"/>
      <c r="BB116" s="949"/>
      <c r="BC116" s="949"/>
      <c r="BD116" s="949"/>
      <c r="BE116" s="949"/>
      <c r="BF116" s="949"/>
      <c r="BG116" s="949"/>
      <c r="BH116" s="949"/>
      <c r="BI116" s="949"/>
      <c r="BJ116" s="949"/>
      <c r="BK116" s="949"/>
      <c r="BL116" s="949"/>
      <c r="BM116" s="949"/>
      <c r="BN116" s="949"/>
      <c r="BO116" s="949"/>
      <c r="BP116" s="950"/>
      <c r="BQ116" s="898" t="s">
        <v>128</v>
      </c>
      <c r="BR116" s="899"/>
      <c r="BS116" s="899"/>
      <c r="BT116" s="899"/>
      <c r="BU116" s="899"/>
      <c r="BV116" s="899" t="s">
        <v>448</v>
      </c>
      <c r="BW116" s="899"/>
      <c r="BX116" s="899"/>
      <c r="BY116" s="899"/>
      <c r="BZ116" s="899"/>
      <c r="CA116" s="899" t="s">
        <v>128</v>
      </c>
      <c r="CB116" s="899"/>
      <c r="CC116" s="899"/>
      <c r="CD116" s="899"/>
      <c r="CE116" s="899"/>
      <c r="CF116" s="960" t="s">
        <v>128</v>
      </c>
      <c r="CG116" s="961"/>
      <c r="CH116" s="961"/>
      <c r="CI116" s="961"/>
      <c r="CJ116" s="961"/>
      <c r="CK116" s="1016"/>
      <c r="CL116" s="903"/>
      <c r="CM116" s="906" t="s">
        <v>457</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128</v>
      </c>
      <c r="DH116" s="862"/>
      <c r="DI116" s="862"/>
      <c r="DJ116" s="862"/>
      <c r="DK116" s="863"/>
      <c r="DL116" s="864" t="s">
        <v>128</v>
      </c>
      <c r="DM116" s="862"/>
      <c r="DN116" s="862"/>
      <c r="DO116" s="862"/>
      <c r="DP116" s="863"/>
      <c r="DQ116" s="864" t="s">
        <v>128</v>
      </c>
      <c r="DR116" s="862"/>
      <c r="DS116" s="862"/>
      <c r="DT116" s="862"/>
      <c r="DU116" s="863"/>
      <c r="DV116" s="909" t="s">
        <v>128</v>
      </c>
      <c r="DW116" s="910"/>
      <c r="DX116" s="910"/>
      <c r="DY116" s="910"/>
      <c r="DZ116" s="911"/>
    </row>
    <row r="117" spans="1:130" s="247" customFormat="1" ht="26.25" customHeight="1">
      <c r="A117" s="986" t="s">
        <v>186</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458</v>
      </c>
      <c r="Z117" s="988"/>
      <c r="AA117" s="993">
        <v>1328053</v>
      </c>
      <c r="AB117" s="994"/>
      <c r="AC117" s="994"/>
      <c r="AD117" s="994"/>
      <c r="AE117" s="995"/>
      <c r="AF117" s="996">
        <v>1383108</v>
      </c>
      <c r="AG117" s="994"/>
      <c r="AH117" s="994"/>
      <c r="AI117" s="994"/>
      <c r="AJ117" s="995"/>
      <c r="AK117" s="996">
        <v>1449303</v>
      </c>
      <c r="AL117" s="994"/>
      <c r="AM117" s="994"/>
      <c r="AN117" s="994"/>
      <c r="AO117" s="995"/>
      <c r="AP117" s="997"/>
      <c r="AQ117" s="998"/>
      <c r="AR117" s="998"/>
      <c r="AS117" s="998"/>
      <c r="AT117" s="999"/>
      <c r="AU117" s="1021"/>
      <c r="AV117" s="1022"/>
      <c r="AW117" s="1022"/>
      <c r="AX117" s="1022"/>
      <c r="AY117" s="1022"/>
      <c r="AZ117" s="948" t="s">
        <v>459</v>
      </c>
      <c r="BA117" s="949"/>
      <c r="BB117" s="949"/>
      <c r="BC117" s="949"/>
      <c r="BD117" s="949"/>
      <c r="BE117" s="949"/>
      <c r="BF117" s="949"/>
      <c r="BG117" s="949"/>
      <c r="BH117" s="949"/>
      <c r="BI117" s="949"/>
      <c r="BJ117" s="949"/>
      <c r="BK117" s="949"/>
      <c r="BL117" s="949"/>
      <c r="BM117" s="949"/>
      <c r="BN117" s="949"/>
      <c r="BO117" s="949"/>
      <c r="BP117" s="950"/>
      <c r="BQ117" s="898" t="s">
        <v>448</v>
      </c>
      <c r="BR117" s="899"/>
      <c r="BS117" s="899"/>
      <c r="BT117" s="899"/>
      <c r="BU117" s="899"/>
      <c r="BV117" s="899" t="s">
        <v>448</v>
      </c>
      <c r="BW117" s="899"/>
      <c r="BX117" s="899"/>
      <c r="BY117" s="899"/>
      <c r="BZ117" s="899"/>
      <c r="CA117" s="899" t="s">
        <v>128</v>
      </c>
      <c r="CB117" s="899"/>
      <c r="CC117" s="899"/>
      <c r="CD117" s="899"/>
      <c r="CE117" s="899"/>
      <c r="CF117" s="960" t="s">
        <v>128</v>
      </c>
      <c r="CG117" s="961"/>
      <c r="CH117" s="961"/>
      <c r="CI117" s="961"/>
      <c r="CJ117" s="961"/>
      <c r="CK117" s="1016"/>
      <c r="CL117" s="903"/>
      <c r="CM117" s="906" t="s">
        <v>460</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448</v>
      </c>
      <c r="DH117" s="862"/>
      <c r="DI117" s="862"/>
      <c r="DJ117" s="862"/>
      <c r="DK117" s="863"/>
      <c r="DL117" s="864" t="s">
        <v>128</v>
      </c>
      <c r="DM117" s="862"/>
      <c r="DN117" s="862"/>
      <c r="DO117" s="862"/>
      <c r="DP117" s="863"/>
      <c r="DQ117" s="864" t="s">
        <v>128</v>
      </c>
      <c r="DR117" s="862"/>
      <c r="DS117" s="862"/>
      <c r="DT117" s="862"/>
      <c r="DU117" s="863"/>
      <c r="DV117" s="909" t="s">
        <v>128</v>
      </c>
      <c r="DW117" s="910"/>
      <c r="DX117" s="910"/>
      <c r="DY117" s="910"/>
      <c r="DZ117" s="911"/>
    </row>
    <row r="118" spans="1:130" s="247" customFormat="1" ht="26.25" customHeight="1">
      <c r="A118" s="986" t="s">
        <v>432</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430</v>
      </c>
      <c r="AB118" s="987"/>
      <c r="AC118" s="987"/>
      <c r="AD118" s="987"/>
      <c r="AE118" s="988"/>
      <c r="AF118" s="989" t="s">
        <v>307</v>
      </c>
      <c r="AG118" s="987"/>
      <c r="AH118" s="987"/>
      <c r="AI118" s="987"/>
      <c r="AJ118" s="988"/>
      <c r="AK118" s="989" t="s">
        <v>306</v>
      </c>
      <c r="AL118" s="987"/>
      <c r="AM118" s="987"/>
      <c r="AN118" s="987"/>
      <c r="AO118" s="988"/>
      <c r="AP118" s="990" t="s">
        <v>431</v>
      </c>
      <c r="AQ118" s="991"/>
      <c r="AR118" s="991"/>
      <c r="AS118" s="991"/>
      <c r="AT118" s="992"/>
      <c r="AU118" s="1021"/>
      <c r="AV118" s="1022"/>
      <c r="AW118" s="1022"/>
      <c r="AX118" s="1022"/>
      <c r="AY118" s="1022"/>
      <c r="AZ118" s="964" t="s">
        <v>461</v>
      </c>
      <c r="BA118" s="965"/>
      <c r="BB118" s="965"/>
      <c r="BC118" s="965"/>
      <c r="BD118" s="965"/>
      <c r="BE118" s="965"/>
      <c r="BF118" s="965"/>
      <c r="BG118" s="965"/>
      <c r="BH118" s="965"/>
      <c r="BI118" s="965"/>
      <c r="BJ118" s="965"/>
      <c r="BK118" s="965"/>
      <c r="BL118" s="965"/>
      <c r="BM118" s="965"/>
      <c r="BN118" s="965"/>
      <c r="BO118" s="965"/>
      <c r="BP118" s="966"/>
      <c r="BQ118" s="967" t="s">
        <v>128</v>
      </c>
      <c r="BR118" s="930"/>
      <c r="BS118" s="930"/>
      <c r="BT118" s="930"/>
      <c r="BU118" s="930"/>
      <c r="BV118" s="930" t="s">
        <v>448</v>
      </c>
      <c r="BW118" s="930"/>
      <c r="BX118" s="930"/>
      <c r="BY118" s="930"/>
      <c r="BZ118" s="930"/>
      <c r="CA118" s="930">
        <v>8480</v>
      </c>
      <c r="CB118" s="930"/>
      <c r="CC118" s="930"/>
      <c r="CD118" s="930"/>
      <c r="CE118" s="930"/>
      <c r="CF118" s="960">
        <v>0.2</v>
      </c>
      <c r="CG118" s="961"/>
      <c r="CH118" s="961"/>
      <c r="CI118" s="961"/>
      <c r="CJ118" s="961"/>
      <c r="CK118" s="1016"/>
      <c r="CL118" s="903"/>
      <c r="CM118" s="906" t="s">
        <v>462</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444</v>
      </c>
      <c r="DH118" s="862"/>
      <c r="DI118" s="862"/>
      <c r="DJ118" s="862"/>
      <c r="DK118" s="863"/>
      <c r="DL118" s="864" t="s">
        <v>128</v>
      </c>
      <c r="DM118" s="862"/>
      <c r="DN118" s="862"/>
      <c r="DO118" s="862"/>
      <c r="DP118" s="863"/>
      <c r="DQ118" s="864" t="s">
        <v>128</v>
      </c>
      <c r="DR118" s="862"/>
      <c r="DS118" s="862"/>
      <c r="DT118" s="862"/>
      <c r="DU118" s="863"/>
      <c r="DV118" s="909" t="s">
        <v>128</v>
      </c>
      <c r="DW118" s="910"/>
      <c r="DX118" s="910"/>
      <c r="DY118" s="910"/>
      <c r="DZ118" s="911"/>
    </row>
    <row r="119" spans="1:130" s="247" customFormat="1" ht="26.25" customHeight="1">
      <c r="A119" s="900" t="s">
        <v>435</v>
      </c>
      <c r="B119" s="901"/>
      <c r="C119" s="976" t="s">
        <v>436</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128</v>
      </c>
      <c r="AB119" s="980"/>
      <c r="AC119" s="980"/>
      <c r="AD119" s="980"/>
      <c r="AE119" s="981"/>
      <c r="AF119" s="982" t="s">
        <v>128</v>
      </c>
      <c r="AG119" s="980"/>
      <c r="AH119" s="980"/>
      <c r="AI119" s="980"/>
      <c r="AJ119" s="981"/>
      <c r="AK119" s="982" t="s">
        <v>128</v>
      </c>
      <c r="AL119" s="980"/>
      <c r="AM119" s="980"/>
      <c r="AN119" s="980"/>
      <c r="AO119" s="981"/>
      <c r="AP119" s="983" t="s">
        <v>444</v>
      </c>
      <c r="AQ119" s="984"/>
      <c r="AR119" s="984"/>
      <c r="AS119" s="984"/>
      <c r="AT119" s="985"/>
      <c r="AU119" s="1023"/>
      <c r="AV119" s="1024"/>
      <c r="AW119" s="1024"/>
      <c r="AX119" s="1024"/>
      <c r="AY119" s="1024"/>
      <c r="AZ119" s="278" t="s">
        <v>186</v>
      </c>
      <c r="BA119" s="278"/>
      <c r="BB119" s="278"/>
      <c r="BC119" s="278"/>
      <c r="BD119" s="278"/>
      <c r="BE119" s="278"/>
      <c r="BF119" s="278"/>
      <c r="BG119" s="278"/>
      <c r="BH119" s="278"/>
      <c r="BI119" s="278"/>
      <c r="BJ119" s="278"/>
      <c r="BK119" s="278"/>
      <c r="BL119" s="278"/>
      <c r="BM119" s="278"/>
      <c r="BN119" s="278"/>
      <c r="BO119" s="962" t="s">
        <v>463</v>
      </c>
      <c r="BP119" s="963"/>
      <c r="BQ119" s="967">
        <v>13850916</v>
      </c>
      <c r="BR119" s="930"/>
      <c r="BS119" s="930"/>
      <c r="BT119" s="930"/>
      <c r="BU119" s="930"/>
      <c r="BV119" s="930">
        <v>14160025</v>
      </c>
      <c r="BW119" s="930"/>
      <c r="BX119" s="930"/>
      <c r="BY119" s="930"/>
      <c r="BZ119" s="930"/>
      <c r="CA119" s="930">
        <v>13064452</v>
      </c>
      <c r="CB119" s="930"/>
      <c r="CC119" s="930"/>
      <c r="CD119" s="930"/>
      <c r="CE119" s="930"/>
      <c r="CF119" s="828"/>
      <c r="CG119" s="829"/>
      <c r="CH119" s="829"/>
      <c r="CI119" s="829"/>
      <c r="CJ119" s="919"/>
      <c r="CK119" s="1017"/>
      <c r="CL119" s="905"/>
      <c r="CM119" s="923" t="s">
        <v>464</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64739</v>
      </c>
      <c r="DH119" s="845"/>
      <c r="DI119" s="845"/>
      <c r="DJ119" s="845"/>
      <c r="DK119" s="846"/>
      <c r="DL119" s="847">
        <v>54061</v>
      </c>
      <c r="DM119" s="845"/>
      <c r="DN119" s="845"/>
      <c r="DO119" s="845"/>
      <c r="DP119" s="846"/>
      <c r="DQ119" s="847">
        <v>43383</v>
      </c>
      <c r="DR119" s="845"/>
      <c r="DS119" s="845"/>
      <c r="DT119" s="845"/>
      <c r="DU119" s="846"/>
      <c r="DV119" s="933">
        <v>0.9</v>
      </c>
      <c r="DW119" s="934"/>
      <c r="DX119" s="934"/>
      <c r="DY119" s="934"/>
      <c r="DZ119" s="935"/>
    </row>
    <row r="120" spans="1:130" s="247" customFormat="1" ht="26.25" customHeight="1">
      <c r="A120" s="902"/>
      <c r="B120" s="903"/>
      <c r="C120" s="906" t="s">
        <v>439</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128</v>
      </c>
      <c r="AB120" s="862"/>
      <c r="AC120" s="862"/>
      <c r="AD120" s="862"/>
      <c r="AE120" s="863"/>
      <c r="AF120" s="864" t="s">
        <v>128</v>
      </c>
      <c r="AG120" s="862"/>
      <c r="AH120" s="862"/>
      <c r="AI120" s="862"/>
      <c r="AJ120" s="863"/>
      <c r="AK120" s="864" t="s">
        <v>128</v>
      </c>
      <c r="AL120" s="862"/>
      <c r="AM120" s="862"/>
      <c r="AN120" s="862"/>
      <c r="AO120" s="863"/>
      <c r="AP120" s="909" t="s">
        <v>128</v>
      </c>
      <c r="AQ120" s="910"/>
      <c r="AR120" s="910"/>
      <c r="AS120" s="910"/>
      <c r="AT120" s="911"/>
      <c r="AU120" s="968" t="s">
        <v>465</v>
      </c>
      <c r="AV120" s="969"/>
      <c r="AW120" s="969"/>
      <c r="AX120" s="969"/>
      <c r="AY120" s="970"/>
      <c r="AZ120" s="945" t="s">
        <v>466</v>
      </c>
      <c r="BA120" s="890"/>
      <c r="BB120" s="890"/>
      <c r="BC120" s="890"/>
      <c r="BD120" s="890"/>
      <c r="BE120" s="890"/>
      <c r="BF120" s="890"/>
      <c r="BG120" s="890"/>
      <c r="BH120" s="890"/>
      <c r="BI120" s="890"/>
      <c r="BJ120" s="890"/>
      <c r="BK120" s="890"/>
      <c r="BL120" s="890"/>
      <c r="BM120" s="890"/>
      <c r="BN120" s="890"/>
      <c r="BO120" s="890"/>
      <c r="BP120" s="891"/>
      <c r="BQ120" s="946">
        <v>3236004</v>
      </c>
      <c r="BR120" s="927"/>
      <c r="BS120" s="927"/>
      <c r="BT120" s="927"/>
      <c r="BU120" s="927"/>
      <c r="BV120" s="927">
        <v>3220236</v>
      </c>
      <c r="BW120" s="927"/>
      <c r="BX120" s="927"/>
      <c r="BY120" s="927"/>
      <c r="BZ120" s="927"/>
      <c r="CA120" s="927">
        <v>3477675</v>
      </c>
      <c r="CB120" s="927"/>
      <c r="CC120" s="927"/>
      <c r="CD120" s="927"/>
      <c r="CE120" s="927"/>
      <c r="CF120" s="951">
        <v>71</v>
      </c>
      <c r="CG120" s="952"/>
      <c r="CH120" s="952"/>
      <c r="CI120" s="952"/>
      <c r="CJ120" s="952"/>
      <c r="CK120" s="953" t="s">
        <v>467</v>
      </c>
      <c r="CL120" s="937"/>
      <c r="CM120" s="937"/>
      <c r="CN120" s="937"/>
      <c r="CO120" s="938"/>
      <c r="CP120" s="957" t="s">
        <v>405</v>
      </c>
      <c r="CQ120" s="958"/>
      <c r="CR120" s="958"/>
      <c r="CS120" s="958"/>
      <c r="CT120" s="958"/>
      <c r="CU120" s="958"/>
      <c r="CV120" s="958"/>
      <c r="CW120" s="958"/>
      <c r="CX120" s="958"/>
      <c r="CY120" s="958"/>
      <c r="CZ120" s="958"/>
      <c r="DA120" s="958"/>
      <c r="DB120" s="958"/>
      <c r="DC120" s="958"/>
      <c r="DD120" s="958"/>
      <c r="DE120" s="958"/>
      <c r="DF120" s="959"/>
      <c r="DG120" s="946">
        <v>416922</v>
      </c>
      <c r="DH120" s="927"/>
      <c r="DI120" s="927"/>
      <c r="DJ120" s="927"/>
      <c r="DK120" s="927"/>
      <c r="DL120" s="927">
        <v>107893</v>
      </c>
      <c r="DM120" s="927"/>
      <c r="DN120" s="927"/>
      <c r="DO120" s="927"/>
      <c r="DP120" s="927"/>
      <c r="DQ120" s="927">
        <v>90572</v>
      </c>
      <c r="DR120" s="927"/>
      <c r="DS120" s="927"/>
      <c r="DT120" s="927"/>
      <c r="DU120" s="927"/>
      <c r="DV120" s="928">
        <v>1.8</v>
      </c>
      <c r="DW120" s="928"/>
      <c r="DX120" s="928"/>
      <c r="DY120" s="928"/>
      <c r="DZ120" s="929"/>
    </row>
    <row r="121" spans="1:130" s="247" customFormat="1" ht="26.25" customHeight="1">
      <c r="A121" s="902"/>
      <c r="B121" s="903"/>
      <c r="C121" s="948" t="s">
        <v>468</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448</v>
      </c>
      <c r="AB121" s="862"/>
      <c r="AC121" s="862"/>
      <c r="AD121" s="862"/>
      <c r="AE121" s="863"/>
      <c r="AF121" s="864" t="s">
        <v>128</v>
      </c>
      <c r="AG121" s="862"/>
      <c r="AH121" s="862"/>
      <c r="AI121" s="862"/>
      <c r="AJ121" s="863"/>
      <c r="AK121" s="864" t="s">
        <v>448</v>
      </c>
      <c r="AL121" s="862"/>
      <c r="AM121" s="862"/>
      <c r="AN121" s="862"/>
      <c r="AO121" s="863"/>
      <c r="AP121" s="909" t="s">
        <v>448</v>
      </c>
      <c r="AQ121" s="910"/>
      <c r="AR121" s="910"/>
      <c r="AS121" s="910"/>
      <c r="AT121" s="911"/>
      <c r="AU121" s="971"/>
      <c r="AV121" s="972"/>
      <c r="AW121" s="972"/>
      <c r="AX121" s="972"/>
      <c r="AY121" s="973"/>
      <c r="AZ121" s="897" t="s">
        <v>469</v>
      </c>
      <c r="BA121" s="832"/>
      <c r="BB121" s="832"/>
      <c r="BC121" s="832"/>
      <c r="BD121" s="832"/>
      <c r="BE121" s="832"/>
      <c r="BF121" s="832"/>
      <c r="BG121" s="832"/>
      <c r="BH121" s="832"/>
      <c r="BI121" s="832"/>
      <c r="BJ121" s="832"/>
      <c r="BK121" s="832"/>
      <c r="BL121" s="832"/>
      <c r="BM121" s="832"/>
      <c r="BN121" s="832"/>
      <c r="BO121" s="832"/>
      <c r="BP121" s="833"/>
      <c r="BQ121" s="898">
        <v>393466</v>
      </c>
      <c r="BR121" s="899"/>
      <c r="BS121" s="899"/>
      <c r="BT121" s="899"/>
      <c r="BU121" s="899"/>
      <c r="BV121" s="899">
        <v>386466</v>
      </c>
      <c r="BW121" s="899"/>
      <c r="BX121" s="899"/>
      <c r="BY121" s="899"/>
      <c r="BZ121" s="899"/>
      <c r="CA121" s="899">
        <v>396700</v>
      </c>
      <c r="CB121" s="899"/>
      <c r="CC121" s="899"/>
      <c r="CD121" s="899"/>
      <c r="CE121" s="899"/>
      <c r="CF121" s="960">
        <v>8.1</v>
      </c>
      <c r="CG121" s="961"/>
      <c r="CH121" s="961"/>
      <c r="CI121" s="961"/>
      <c r="CJ121" s="961"/>
      <c r="CK121" s="954"/>
      <c r="CL121" s="940"/>
      <c r="CM121" s="940"/>
      <c r="CN121" s="940"/>
      <c r="CO121" s="941"/>
      <c r="CP121" s="920" t="s">
        <v>470</v>
      </c>
      <c r="CQ121" s="921"/>
      <c r="CR121" s="921"/>
      <c r="CS121" s="921"/>
      <c r="CT121" s="921"/>
      <c r="CU121" s="921"/>
      <c r="CV121" s="921"/>
      <c r="CW121" s="921"/>
      <c r="CX121" s="921"/>
      <c r="CY121" s="921"/>
      <c r="CZ121" s="921"/>
      <c r="DA121" s="921"/>
      <c r="DB121" s="921"/>
      <c r="DC121" s="921"/>
      <c r="DD121" s="921"/>
      <c r="DE121" s="921"/>
      <c r="DF121" s="922"/>
      <c r="DG121" s="898" t="s">
        <v>444</v>
      </c>
      <c r="DH121" s="899"/>
      <c r="DI121" s="899"/>
      <c r="DJ121" s="899"/>
      <c r="DK121" s="899"/>
      <c r="DL121" s="899" t="s">
        <v>444</v>
      </c>
      <c r="DM121" s="899"/>
      <c r="DN121" s="899"/>
      <c r="DO121" s="899"/>
      <c r="DP121" s="899"/>
      <c r="DQ121" s="899" t="s">
        <v>128</v>
      </c>
      <c r="DR121" s="899"/>
      <c r="DS121" s="899"/>
      <c r="DT121" s="899"/>
      <c r="DU121" s="899"/>
      <c r="DV121" s="876" t="s">
        <v>128</v>
      </c>
      <c r="DW121" s="876"/>
      <c r="DX121" s="876"/>
      <c r="DY121" s="876"/>
      <c r="DZ121" s="877"/>
    </row>
    <row r="122" spans="1:130" s="247" customFormat="1" ht="26.25" customHeight="1">
      <c r="A122" s="902"/>
      <c r="B122" s="903"/>
      <c r="C122" s="906" t="s">
        <v>451</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448</v>
      </c>
      <c r="AB122" s="862"/>
      <c r="AC122" s="862"/>
      <c r="AD122" s="862"/>
      <c r="AE122" s="863"/>
      <c r="AF122" s="864" t="s">
        <v>448</v>
      </c>
      <c r="AG122" s="862"/>
      <c r="AH122" s="862"/>
      <c r="AI122" s="862"/>
      <c r="AJ122" s="863"/>
      <c r="AK122" s="864" t="s">
        <v>128</v>
      </c>
      <c r="AL122" s="862"/>
      <c r="AM122" s="862"/>
      <c r="AN122" s="862"/>
      <c r="AO122" s="863"/>
      <c r="AP122" s="909" t="s">
        <v>448</v>
      </c>
      <c r="AQ122" s="910"/>
      <c r="AR122" s="910"/>
      <c r="AS122" s="910"/>
      <c r="AT122" s="911"/>
      <c r="AU122" s="971"/>
      <c r="AV122" s="972"/>
      <c r="AW122" s="972"/>
      <c r="AX122" s="972"/>
      <c r="AY122" s="973"/>
      <c r="AZ122" s="964" t="s">
        <v>471</v>
      </c>
      <c r="BA122" s="965"/>
      <c r="BB122" s="965"/>
      <c r="BC122" s="965"/>
      <c r="BD122" s="965"/>
      <c r="BE122" s="965"/>
      <c r="BF122" s="965"/>
      <c r="BG122" s="965"/>
      <c r="BH122" s="965"/>
      <c r="BI122" s="965"/>
      <c r="BJ122" s="965"/>
      <c r="BK122" s="965"/>
      <c r="BL122" s="965"/>
      <c r="BM122" s="965"/>
      <c r="BN122" s="965"/>
      <c r="BO122" s="965"/>
      <c r="BP122" s="966"/>
      <c r="BQ122" s="967">
        <v>7965249</v>
      </c>
      <c r="BR122" s="930"/>
      <c r="BS122" s="930"/>
      <c r="BT122" s="930"/>
      <c r="BU122" s="930"/>
      <c r="BV122" s="930">
        <v>8302426</v>
      </c>
      <c r="BW122" s="930"/>
      <c r="BX122" s="930"/>
      <c r="BY122" s="930"/>
      <c r="BZ122" s="930"/>
      <c r="CA122" s="930">
        <v>8073077</v>
      </c>
      <c r="CB122" s="930"/>
      <c r="CC122" s="930"/>
      <c r="CD122" s="930"/>
      <c r="CE122" s="930"/>
      <c r="CF122" s="931">
        <v>164.8</v>
      </c>
      <c r="CG122" s="932"/>
      <c r="CH122" s="932"/>
      <c r="CI122" s="932"/>
      <c r="CJ122" s="932"/>
      <c r="CK122" s="954"/>
      <c r="CL122" s="940"/>
      <c r="CM122" s="940"/>
      <c r="CN122" s="940"/>
      <c r="CO122" s="941"/>
      <c r="CP122" s="920" t="s">
        <v>403</v>
      </c>
      <c r="CQ122" s="921"/>
      <c r="CR122" s="921"/>
      <c r="CS122" s="921"/>
      <c r="CT122" s="921"/>
      <c r="CU122" s="921"/>
      <c r="CV122" s="921"/>
      <c r="CW122" s="921"/>
      <c r="CX122" s="921"/>
      <c r="CY122" s="921"/>
      <c r="CZ122" s="921"/>
      <c r="DA122" s="921"/>
      <c r="DB122" s="921"/>
      <c r="DC122" s="921"/>
      <c r="DD122" s="921"/>
      <c r="DE122" s="921"/>
      <c r="DF122" s="922"/>
      <c r="DG122" s="898" t="s">
        <v>444</v>
      </c>
      <c r="DH122" s="899"/>
      <c r="DI122" s="899"/>
      <c r="DJ122" s="899"/>
      <c r="DK122" s="899"/>
      <c r="DL122" s="899" t="s">
        <v>128</v>
      </c>
      <c r="DM122" s="899"/>
      <c r="DN122" s="899"/>
      <c r="DO122" s="899"/>
      <c r="DP122" s="899"/>
      <c r="DQ122" s="899" t="s">
        <v>128</v>
      </c>
      <c r="DR122" s="899"/>
      <c r="DS122" s="899"/>
      <c r="DT122" s="899"/>
      <c r="DU122" s="899"/>
      <c r="DV122" s="876" t="s">
        <v>448</v>
      </c>
      <c r="DW122" s="876"/>
      <c r="DX122" s="876"/>
      <c r="DY122" s="876"/>
      <c r="DZ122" s="877"/>
    </row>
    <row r="123" spans="1:130" s="247" customFormat="1" ht="26.25" customHeight="1">
      <c r="A123" s="902"/>
      <c r="B123" s="903"/>
      <c r="C123" s="906" t="s">
        <v>457</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128</v>
      </c>
      <c r="AB123" s="862"/>
      <c r="AC123" s="862"/>
      <c r="AD123" s="862"/>
      <c r="AE123" s="863"/>
      <c r="AF123" s="864" t="s">
        <v>128</v>
      </c>
      <c r="AG123" s="862"/>
      <c r="AH123" s="862"/>
      <c r="AI123" s="862"/>
      <c r="AJ123" s="863"/>
      <c r="AK123" s="864" t="s">
        <v>128</v>
      </c>
      <c r="AL123" s="862"/>
      <c r="AM123" s="862"/>
      <c r="AN123" s="862"/>
      <c r="AO123" s="863"/>
      <c r="AP123" s="909" t="s">
        <v>128</v>
      </c>
      <c r="AQ123" s="910"/>
      <c r="AR123" s="910"/>
      <c r="AS123" s="910"/>
      <c r="AT123" s="911"/>
      <c r="AU123" s="974"/>
      <c r="AV123" s="975"/>
      <c r="AW123" s="975"/>
      <c r="AX123" s="975"/>
      <c r="AY123" s="975"/>
      <c r="AZ123" s="278" t="s">
        <v>186</v>
      </c>
      <c r="BA123" s="278"/>
      <c r="BB123" s="278"/>
      <c r="BC123" s="278"/>
      <c r="BD123" s="278"/>
      <c r="BE123" s="278"/>
      <c r="BF123" s="278"/>
      <c r="BG123" s="278"/>
      <c r="BH123" s="278"/>
      <c r="BI123" s="278"/>
      <c r="BJ123" s="278"/>
      <c r="BK123" s="278"/>
      <c r="BL123" s="278"/>
      <c r="BM123" s="278"/>
      <c r="BN123" s="278"/>
      <c r="BO123" s="962" t="s">
        <v>472</v>
      </c>
      <c r="BP123" s="963"/>
      <c r="BQ123" s="917">
        <v>11594719</v>
      </c>
      <c r="BR123" s="918"/>
      <c r="BS123" s="918"/>
      <c r="BT123" s="918"/>
      <c r="BU123" s="918"/>
      <c r="BV123" s="918">
        <v>11909128</v>
      </c>
      <c r="BW123" s="918"/>
      <c r="BX123" s="918"/>
      <c r="BY123" s="918"/>
      <c r="BZ123" s="918"/>
      <c r="CA123" s="918">
        <v>11947452</v>
      </c>
      <c r="CB123" s="918"/>
      <c r="CC123" s="918"/>
      <c r="CD123" s="918"/>
      <c r="CE123" s="918"/>
      <c r="CF123" s="828"/>
      <c r="CG123" s="829"/>
      <c r="CH123" s="829"/>
      <c r="CI123" s="829"/>
      <c r="CJ123" s="919"/>
      <c r="CK123" s="954"/>
      <c r="CL123" s="940"/>
      <c r="CM123" s="940"/>
      <c r="CN123" s="940"/>
      <c r="CO123" s="941"/>
      <c r="CP123" s="920" t="s">
        <v>404</v>
      </c>
      <c r="CQ123" s="921"/>
      <c r="CR123" s="921"/>
      <c r="CS123" s="921"/>
      <c r="CT123" s="921"/>
      <c r="CU123" s="921"/>
      <c r="CV123" s="921"/>
      <c r="CW123" s="921"/>
      <c r="CX123" s="921"/>
      <c r="CY123" s="921"/>
      <c r="CZ123" s="921"/>
      <c r="DA123" s="921"/>
      <c r="DB123" s="921"/>
      <c r="DC123" s="921"/>
      <c r="DD123" s="921"/>
      <c r="DE123" s="921"/>
      <c r="DF123" s="922"/>
      <c r="DG123" s="861" t="s">
        <v>128</v>
      </c>
      <c r="DH123" s="862"/>
      <c r="DI123" s="862"/>
      <c r="DJ123" s="862"/>
      <c r="DK123" s="863"/>
      <c r="DL123" s="864" t="s">
        <v>444</v>
      </c>
      <c r="DM123" s="862"/>
      <c r="DN123" s="862"/>
      <c r="DO123" s="862"/>
      <c r="DP123" s="863"/>
      <c r="DQ123" s="864" t="s">
        <v>128</v>
      </c>
      <c r="DR123" s="862"/>
      <c r="DS123" s="862"/>
      <c r="DT123" s="862"/>
      <c r="DU123" s="863"/>
      <c r="DV123" s="909" t="s">
        <v>128</v>
      </c>
      <c r="DW123" s="910"/>
      <c r="DX123" s="910"/>
      <c r="DY123" s="910"/>
      <c r="DZ123" s="911"/>
    </row>
    <row r="124" spans="1:130" s="247" customFormat="1" ht="26.25" customHeight="1" thickBot="1">
      <c r="A124" s="902"/>
      <c r="B124" s="903"/>
      <c r="C124" s="906" t="s">
        <v>460</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v>10678</v>
      </c>
      <c r="AB124" s="862"/>
      <c r="AC124" s="862"/>
      <c r="AD124" s="862"/>
      <c r="AE124" s="863"/>
      <c r="AF124" s="864">
        <v>10678</v>
      </c>
      <c r="AG124" s="862"/>
      <c r="AH124" s="862"/>
      <c r="AI124" s="862"/>
      <c r="AJ124" s="863"/>
      <c r="AK124" s="864">
        <v>10678</v>
      </c>
      <c r="AL124" s="862"/>
      <c r="AM124" s="862"/>
      <c r="AN124" s="862"/>
      <c r="AO124" s="863"/>
      <c r="AP124" s="909">
        <v>0.2</v>
      </c>
      <c r="AQ124" s="910"/>
      <c r="AR124" s="910"/>
      <c r="AS124" s="910"/>
      <c r="AT124" s="911"/>
      <c r="AU124" s="912" t="s">
        <v>473</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45.6</v>
      </c>
      <c r="BR124" s="916"/>
      <c r="BS124" s="916"/>
      <c r="BT124" s="916"/>
      <c r="BU124" s="916"/>
      <c r="BV124" s="916">
        <v>45.9</v>
      </c>
      <c r="BW124" s="916"/>
      <c r="BX124" s="916"/>
      <c r="BY124" s="916"/>
      <c r="BZ124" s="916"/>
      <c r="CA124" s="916">
        <v>22.8</v>
      </c>
      <c r="CB124" s="916"/>
      <c r="CC124" s="916"/>
      <c r="CD124" s="916"/>
      <c r="CE124" s="916"/>
      <c r="CF124" s="806"/>
      <c r="CG124" s="807"/>
      <c r="CH124" s="807"/>
      <c r="CI124" s="807"/>
      <c r="CJ124" s="947"/>
      <c r="CK124" s="955"/>
      <c r="CL124" s="955"/>
      <c r="CM124" s="955"/>
      <c r="CN124" s="955"/>
      <c r="CO124" s="956"/>
      <c r="CP124" s="920" t="s">
        <v>474</v>
      </c>
      <c r="CQ124" s="921"/>
      <c r="CR124" s="921"/>
      <c r="CS124" s="921"/>
      <c r="CT124" s="921"/>
      <c r="CU124" s="921"/>
      <c r="CV124" s="921"/>
      <c r="CW124" s="921"/>
      <c r="CX124" s="921"/>
      <c r="CY124" s="921"/>
      <c r="CZ124" s="921"/>
      <c r="DA124" s="921"/>
      <c r="DB124" s="921"/>
      <c r="DC124" s="921"/>
      <c r="DD124" s="921"/>
      <c r="DE124" s="921"/>
      <c r="DF124" s="922"/>
      <c r="DG124" s="844" t="s">
        <v>128</v>
      </c>
      <c r="DH124" s="845"/>
      <c r="DI124" s="845"/>
      <c r="DJ124" s="845"/>
      <c r="DK124" s="846"/>
      <c r="DL124" s="847" t="s">
        <v>448</v>
      </c>
      <c r="DM124" s="845"/>
      <c r="DN124" s="845"/>
      <c r="DO124" s="845"/>
      <c r="DP124" s="846"/>
      <c r="DQ124" s="847" t="s">
        <v>128</v>
      </c>
      <c r="DR124" s="845"/>
      <c r="DS124" s="845"/>
      <c r="DT124" s="845"/>
      <c r="DU124" s="846"/>
      <c r="DV124" s="933" t="s">
        <v>448</v>
      </c>
      <c r="DW124" s="934"/>
      <c r="DX124" s="934"/>
      <c r="DY124" s="934"/>
      <c r="DZ124" s="935"/>
    </row>
    <row r="125" spans="1:130" s="247" customFormat="1" ht="26.25" customHeight="1">
      <c r="A125" s="902"/>
      <c r="B125" s="903"/>
      <c r="C125" s="906" t="s">
        <v>462</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448</v>
      </c>
      <c r="AB125" s="862"/>
      <c r="AC125" s="862"/>
      <c r="AD125" s="862"/>
      <c r="AE125" s="863"/>
      <c r="AF125" s="864" t="s">
        <v>128</v>
      </c>
      <c r="AG125" s="862"/>
      <c r="AH125" s="862"/>
      <c r="AI125" s="862"/>
      <c r="AJ125" s="863"/>
      <c r="AK125" s="864" t="s">
        <v>128</v>
      </c>
      <c r="AL125" s="862"/>
      <c r="AM125" s="862"/>
      <c r="AN125" s="862"/>
      <c r="AO125" s="863"/>
      <c r="AP125" s="909" t="s">
        <v>128</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475</v>
      </c>
      <c r="CL125" s="937"/>
      <c r="CM125" s="937"/>
      <c r="CN125" s="937"/>
      <c r="CO125" s="938"/>
      <c r="CP125" s="945" t="s">
        <v>476</v>
      </c>
      <c r="CQ125" s="890"/>
      <c r="CR125" s="890"/>
      <c r="CS125" s="890"/>
      <c r="CT125" s="890"/>
      <c r="CU125" s="890"/>
      <c r="CV125" s="890"/>
      <c r="CW125" s="890"/>
      <c r="CX125" s="890"/>
      <c r="CY125" s="890"/>
      <c r="CZ125" s="890"/>
      <c r="DA125" s="890"/>
      <c r="DB125" s="890"/>
      <c r="DC125" s="890"/>
      <c r="DD125" s="890"/>
      <c r="DE125" s="890"/>
      <c r="DF125" s="891"/>
      <c r="DG125" s="946" t="s">
        <v>448</v>
      </c>
      <c r="DH125" s="927"/>
      <c r="DI125" s="927"/>
      <c r="DJ125" s="927"/>
      <c r="DK125" s="927"/>
      <c r="DL125" s="927" t="s">
        <v>128</v>
      </c>
      <c r="DM125" s="927"/>
      <c r="DN125" s="927"/>
      <c r="DO125" s="927"/>
      <c r="DP125" s="927"/>
      <c r="DQ125" s="927" t="s">
        <v>128</v>
      </c>
      <c r="DR125" s="927"/>
      <c r="DS125" s="927"/>
      <c r="DT125" s="927"/>
      <c r="DU125" s="927"/>
      <c r="DV125" s="928" t="s">
        <v>444</v>
      </c>
      <c r="DW125" s="928"/>
      <c r="DX125" s="928"/>
      <c r="DY125" s="928"/>
      <c r="DZ125" s="929"/>
    </row>
    <row r="126" spans="1:130" s="247" customFormat="1" ht="26.25" customHeight="1" thickBot="1">
      <c r="A126" s="902"/>
      <c r="B126" s="903"/>
      <c r="C126" s="906" t="s">
        <v>464</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128</v>
      </c>
      <c r="AB126" s="862"/>
      <c r="AC126" s="862"/>
      <c r="AD126" s="862"/>
      <c r="AE126" s="863"/>
      <c r="AF126" s="864" t="s">
        <v>128</v>
      </c>
      <c r="AG126" s="862"/>
      <c r="AH126" s="862"/>
      <c r="AI126" s="862"/>
      <c r="AJ126" s="863"/>
      <c r="AK126" s="864" t="s">
        <v>128</v>
      </c>
      <c r="AL126" s="862"/>
      <c r="AM126" s="862"/>
      <c r="AN126" s="862"/>
      <c r="AO126" s="863"/>
      <c r="AP126" s="909" t="s">
        <v>128</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477</v>
      </c>
      <c r="CQ126" s="832"/>
      <c r="CR126" s="832"/>
      <c r="CS126" s="832"/>
      <c r="CT126" s="832"/>
      <c r="CU126" s="832"/>
      <c r="CV126" s="832"/>
      <c r="CW126" s="832"/>
      <c r="CX126" s="832"/>
      <c r="CY126" s="832"/>
      <c r="CZ126" s="832"/>
      <c r="DA126" s="832"/>
      <c r="DB126" s="832"/>
      <c r="DC126" s="832"/>
      <c r="DD126" s="832"/>
      <c r="DE126" s="832"/>
      <c r="DF126" s="833"/>
      <c r="DG126" s="898" t="s">
        <v>448</v>
      </c>
      <c r="DH126" s="899"/>
      <c r="DI126" s="899"/>
      <c r="DJ126" s="899"/>
      <c r="DK126" s="899"/>
      <c r="DL126" s="899" t="s">
        <v>128</v>
      </c>
      <c r="DM126" s="899"/>
      <c r="DN126" s="899"/>
      <c r="DO126" s="899"/>
      <c r="DP126" s="899"/>
      <c r="DQ126" s="899" t="s">
        <v>128</v>
      </c>
      <c r="DR126" s="899"/>
      <c r="DS126" s="899"/>
      <c r="DT126" s="899"/>
      <c r="DU126" s="899"/>
      <c r="DV126" s="876" t="s">
        <v>128</v>
      </c>
      <c r="DW126" s="876"/>
      <c r="DX126" s="876"/>
      <c r="DY126" s="876"/>
      <c r="DZ126" s="877"/>
    </row>
    <row r="127" spans="1:130" s="247" customFormat="1" ht="26.25" customHeight="1">
      <c r="A127" s="904"/>
      <c r="B127" s="905"/>
      <c r="C127" s="923" t="s">
        <v>478</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444</v>
      </c>
      <c r="AB127" s="862"/>
      <c r="AC127" s="862"/>
      <c r="AD127" s="862"/>
      <c r="AE127" s="863"/>
      <c r="AF127" s="864" t="s">
        <v>128</v>
      </c>
      <c r="AG127" s="862"/>
      <c r="AH127" s="862"/>
      <c r="AI127" s="862"/>
      <c r="AJ127" s="863"/>
      <c r="AK127" s="864" t="s">
        <v>448</v>
      </c>
      <c r="AL127" s="862"/>
      <c r="AM127" s="862"/>
      <c r="AN127" s="862"/>
      <c r="AO127" s="863"/>
      <c r="AP127" s="909" t="s">
        <v>444</v>
      </c>
      <c r="AQ127" s="910"/>
      <c r="AR127" s="910"/>
      <c r="AS127" s="910"/>
      <c r="AT127" s="911"/>
      <c r="AU127" s="283"/>
      <c r="AV127" s="283"/>
      <c r="AW127" s="283"/>
      <c r="AX127" s="926" t="s">
        <v>479</v>
      </c>
      <c r="AY127" s="894"/>
      <c r="AZ127" s="894"/>
      <c r="BA127" s="894"/>
      <c r="BB127" s="894"/>
      <c r="BC127" s="894"/>
      <c r="BD127" s="894"/>
      <c r="BE127" s="895"/>
      <c r="BF127" s="893" t="s">
        <v>480</v>
      </c>
      <c r="BG127" s="894"/>
      <c r="BH127" s="894"/>
      <c r="BI127" s="894"/>
      <c r="BJ127" s="894"/>
      <c r="BK127" s="894"/>
      <c r="BL127" s="895"/>
      <c r="BM127" s="893" t="s">
        <v>481</v>
      </c>
      <c r="BN127" s="894"/>
      <c r="BO127" s="894"/>
      <c r="BP127" s="894"/>
      <c r="BQ127" s="894"/>
      <c r="BR127" s="894"/>
      <c r="BS127" s="895"/>
      <c r="BT127" s="893" t="s">
        <v>482</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483</v>
      </c>
      <c r="CQ127" s="832"/>
      <c r="CR127" s="832"/>
      <c r="CS127" s="832"/>
      <c r="CT127" s="832"/>
      <c r="CU127" s="832"/>
      <c r="CV127" s="832"/>
      <c r="CW127" s="832"/>
      <c r="CX127" s="832"/>
      <c r="CY127" s="832"/>
      <c r="CZ127" s="832"/>
      <c r="DA127" s="832"/>
      <c r="DB127" s="832"/>
      <c r="DC127" s="832"/>
      <c r="DD127" s="832"/>
      <c r="DE127" s="832"/>
      <c r="DF127" s="833"/>
      <c r="DG127" s="898" t="s">
        <v>448</v>
      </c>
      <c r="DH127" s="899"/>
      <c r="DI127" s="899"/>
      <c r="DJ127" s="899"/>
      <c r="DK127" s="899"/>
      <c r="DL127" s="899" t="s">
        <v>128</v>
      </c>
      <c r="DM127" s="899"/>
      <c r="DN127" s="899"/>
      <c r="DO127" s="899"/>
      <c r="DP127" s="899"/>
      <c r="DQ127" s="899" t="s">
        <v>448</v>
      </c>
      <c r="DR127" s="899"/>
      <c r="DS127" s="899"/>
      <c r="DT127" s="899"/>
      <c r="DU127" s="899"/>
      <c r="DV127" s="876" t="s">
        <v>128</v>
      </c>
      <c r="DW127" s="876"/>
      <c r="DX127" s="876"/>
      <c r="DY127" s="876"/>
      <c r="DZ127" s="877"/>
    </row>
    <row r="128" spans="1:130" s="247" customFormat="1" ht="26.25" customHeight="1" thickBot="1">
      <c r="A128" s="878" t="s">
        <v>484</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485</v>
      </c>
      <c r="X128" s="880"/>
      <c r="Y128" s="880"/>
      <c r="Z128" s="881"/>
      <c r="AA128" s="882">
        <v>76991</v>
      </c>
      <c r="AB128" s="883"/>
      <c r="AC128" s="883"/>
      <c r="AD128" s="883"/>
      <c r="AE128" s="884"/>
      <c r="AF128" s="885">
        <v>57919</v>
      </c>
      <c r="AG128" s="883"/>
      <c r="AH128" s="883"/>
      <c r="AI128" s="883"/>
      <c r="AJ128" s="884"/>
      <c r="AK128" s="885">
        <v>73503</v>
      </c>
      <c r="AL128" s="883"/>
      <c r="AM128" s="883"/>
      <c r="AN128" s="883"/>
      <c r="AO128" s="884"/>
      <c r="AP128" s="886"/>
      <c r="AQ128" s="887"/>
      <c r="AR128" s="887"/>
      <c r="AS128" s="887"/>
      <c r="AT128" s="888"/>
      <c r="AU128" s="283"/>
      <c r="AV128" s="283"/>
      <c r="AW128" s="283"/>
      <c r="AX128" s="889" t="s">
        <v>486</v>
      </c>
      <c r="AY128" s="890"/>
      <c r="AZ128" s="890"/>
      <c r="BA128" s="890"/>
      <c r="BB128" s="890"/>
      <c r="BC128" s="890"/>
      <c r="BD128" s="890"/>
      <c r="BE128" s="891"/>
      <c r="BF128" s="868" t="s">
        <v>128</v>
      </c>
      <c r="BG128" s="869"/>
      <c r="BH128" s="869"/>
      <c r="BI128" s="869"/>
      <c r="BJ128" s="869"/>
      <c r="BK128" s="869"/>
      <c r="BL128" s="892"/>
      <c r="BM128" s="868">
        <v>14.56</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487</v>
      </c>
      <c r="CQ128" s="810"/>
      <c r="CR128" s="810"/>
      <c r="CS128" s="810"/>
      <c r="CT128" s="810"/>
      <c r="CU128" s="810"/>
      <c r="CV128" s="810"/>
      <c r="CW128" s="810"/>
      <c r="CX128" s="810"/>
      <c r="CY128" s="810"/>
      <c r="CZ128" s="810"/>
      <c r="DA128" s="810"/>
      <c r="DB128" s="810"/>
      <c r="DC128" s="810"/>
      <c r="DD128" s="810"/>
      <c r="DE128" s="810"/>
      <c r="DF128" s="811"/>
      <c r="DG128" s="872">
        <v>3255</v>
      </c>
      <c r="DH128" s="873"/>
      <c r="DI128" s="873"/>
      <c r="DJ128" s="873"/>
      <c r="DK128" s="873"/>
      <c r="DL128" s="873">
        <v>2331</v>
      </c>
      <c r="DM128" s="873"/>
      <c r="DN128" s="873"/>
      <c r="DO128" s="873"/>
      <c r="DP128" s="873"/>
      <c r="DQ128" s="873">
        <v>1572</v>
      </c>
      <c r="DR128" s="873"/>
      <c r="DS128" s="873"/>
      <c r="DT128" s="873"/>
      <c r="DU128" s="873"/>
      <c r="DV128" s="874">
        <v>0</v>
      </c>
      <c r="DW128" s="874"/>
      <c r="DX128" s="874"/>
      <c r="DY128" s="874"/>
      <c r="DZ128" s="875"/>
    </row>
    <row r="129" spans="1:131" s="247" customFormat="1" ht="26.25" customHeight="1">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488</v>
      </c>
      <c r="X129" s="859"/>
      <c r="Y129" s="859"/>
      <c r="Z129" s="860"/>
      <c r="AA129" s="861">
        <v>5745099</v>
      </c>
      <c r="AB129" s="862"/>
      <c r="AC129" s="862"/>
      <c r="AD129" s="862"/>
      <c r="AE129" s="863"/>
      <c r="AF129" s="864">
        <v>5728531</v>
      </c>
      <c r="AG129" s="862"/>
      <c r="AH129" s="862"/>
      <c r="AI129" s="862"/>
      <c r="AJ129" s="863"/>
      <c r="AK129" s="864">
        <v>5762571</v>
      </c>
      <c r="AL129" s="862"/>
      <c r="AM129" s="862"/>
      <c r="AN129" s="862"/>
      <c r="AO129" s="863"/>
      <c r="AP129" s="865"/>
      <c r="AQ129" s="866"/>
      <c r="AR129" s="866"/>
      <c r="AS129" s="866"/>
      <c r="AT129" s="867"/>
      <c r="AU129" s="285"/>
      <c r="AV129" s="285"/>
      <c r="AW129" s="285"/>
      <c r="AX129" s="831" t="s">
        <v>489</v>
      </c>
      <c r="AY129" s="832"/>
      <c r="AZ129" s="832"/>
      <c r="BA129" s="832"/>
      <c r="BB129" s="832"/>
      <c r="BC129" s="832"/>
      <c r="BD129" s="832"/>
      <c r="BE129" s="833"/>
      <c r="BF129" s="851" t="s">
        <v>490</v>
      </c>
      <c r="BG129" s="852"/>
      <c r="BH129" s="852"/>
      <c r="BI129" s="852"/>
      <c r="BJ129" s="852"/>
      <c r="BK129" s="852"/>
      <c r="BL129" s="853"/>
      <c r="BM129" s="851">
        <v>19.559999999999999</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56" t="s">
        <v>491</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492</v>
      </c>
      <c r="X130" s="859"/>
      <c r="Y130" s="859"/>
      <c r="Z130" s="860"/>
      <c r="AA130" s="861">
        <v>806882</v>
      </c>
      <c r="AB130" s="862"/>
      <c r="AC130" s="862"/>
      <c r="AD130" s="862"/>
      <c r="AE130" s="863"/>
      <c r="AF130" s="864">
        <v>832726</v>
      </c>
      <c r="AG130" s="862"/>
      <c r="AH130" s="862"/>
      <c r="AI130" s="862"/>
      <c r="AJ130" s="863"/>
      <c r="AK130" s="864">
        <v>865172</v>
      </c>
      <c r="AL130" s="862"/>
      <c r="AM130" s="862"/>
      <c r="AN130" s="862"/>
      <c r="AO130" s="863"/>
      <c r="AP130" s="865"/>
      <c r="AQ130" s="866"/>
      <c r="AR130" s="866"/>
      <c r="AS130" s="866"/>
      <c r="AT130" s="867"/>
      <c r="AU130" s="285"/>
      <c r="AV130" s="285"/>
      <c r="AW130" s="285"/>
      <c r="AX130" s="831" t="s">
        <v>493</v>
      </c>
      <c r="AY130" s="832"/>
      <c r="AZ130" s="832"/>
      <c r="BA130" s="832"/>
      <c r="BB130" s="832"/>
      <c r="BC130" s="832"/>
      <c r="BD130" s="832"/>
      <c r="BE130" s="833"/>
      <c r="BF130" s="834">
        <v>9.8000000000000007</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494</v>
      </c>
      <c r="X131" s="842"/>
      <c r="Y131" s="842"/>
      <c r="Z131" s="843"/>
      <c r="AA131" s="844">
        <v>4938217</v>
      </c>
      <c r="AB131" s="845"/>
      <c r="AC131" s="845"/>
      <c r="AD131" s="845"/>
      <c r="AE131" s="846"/>
      <c r="AF131" s="847">
        <v>4895805</v>
      </c>
      <c r="AG131" s="845"/>
      <c r="AH131" s="845"/>
      <c r="AI131" s="845"/>
      <c r="AJ131" s="846"/>
      <c r="AK131" s="847">
        <v>4897399</v>
      </c>
      <c r="AL131" s="845"/>
      <c r="AM131" s="845"/>
      <c r="AN131" s="845"/>
      <c r="AO131" s="846"/>
      <c r="AP131" s="848"/>
      <c r="AQ131" s="849"/>
      <c r="AR131" s="849"/>
      <c r="AS131" s="849"/>
      <c r="AT131" s="850"/>
      <c r="AU131" s="285"/>
      <c r="AV131" s="285"/>
      <c r="AW131" s="285"/>
      <c r="AX131" s="809" t="s">
        <v>495</v>
      </c>
      <c r="AY131" s="810"/>
      <c r="AZ131" s="810"/>
      <c r="BA131" s="810"/>
      <c r="BB131" s="810"/>
      <c r="BC131" s="810"/>
      <c r="BD131" s="810"/>
      <c r="BE131" s="811"/>
      <c r="BF131" s="812">
        <v>22.8</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818" t="s">
        <v>496</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497</v>
      </c>
      <c r="W132" s="822"/>
      <c r="X132" s="822"/>
      <c r="Y132" s="822"/>
      <c r="Z132" s="823"/>
      <c r="AA132" s="824">
        <v>8.9947444589999996</v>
      </c>
      <c r="AB132" s="825"/>
      <c r="AC132" s="825"/>
      <c r="AD132" s="825"/>
      <c r="AE132" s="826"/>
      <c r="AF132" s="827">
        <v>10.058876939999999</v>
      </c>
      <c r="AG132" s="825"/>
      <c r="AH132" s="825"/>
      <c r="AI132" s="825"/>
      <c r="AJ132" s="826"/>
      <c r="AK132" s="827">
        <v>10.42651416</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498</v>
      </c>
      <c r="W133" s="801"/>
      <c r="X133" s="801"/>
      <c r="Y133" s="801"/>
      <c r="Z133" s="802"/>
      <c r="AA133" s="803">
        <v>9.1999999999999993</v>
      </c>
      <c r="AB133" s="804"/>
      <c r="AC133" s="804"/>
      <c r="AD133" s="804"/>
      <c r="AE133" s="805"/>
      <c r="AF133" s="803">
        <v>9.4</v>
      </c>
      <c r="AG133" s="804"/>
      <c r="AH133" s="804"/>
      <c r="AI133" s="804"/>
      <c r="AJ133" s="805"/>
      <c r="AK133" s="803">
        <v>9.8000000000000007</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sqHsLkoVOdsjy8BOpAFYuq678KYQIkp8W1xzYPUs71QpgDt4LnxBbnWnE7rv0ToN/SeX05fAnz2Mb5OfH/l1kw==" saltValue="wAH8+tU4PULpYmQIVE/+8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499</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TKGyFW7Ii5UM63t2eVzVR7rbvFqX1CqgV6O3BuZ3kO6wB7OS57A3C3INMdpvILosrPF7zZJ3pz2sONrr7NApxA==" saltValue="KAuA3btg1d6hzBQc+rfpQ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rwzxCD9UBJTquUhEEuzuIAseATmeuYEtv26vtUX8aqWQg6OoalYalfIpVWQLfiaW8G2Po0lEt/by13fymv5Tbg==" saltValue="EQeJbHscmvxUluyoRkpf2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501</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502</v>
      </c>
      <c r="AP7" s="304"/>
      <c r="AQ7" s="305" t="s">
        <v>503</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504</v>
      </c>
      <c r="AQ8" s="311" t="s">
        <v>505</v>
      </c>
      <c r="AR8" s="312" t="s">
        <v>506</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507</v>
      </c>
      <c r="AL9" s="1231"/>
      <c r="AM9" s="1231"/>
      <c r="AN9" s="1232"/>
      <c r="AO9" s="313">
        <v>1498102</v>
      </c>
      <c r="AP9" s="313">
        <v>98715</v>
      </c>
      <c r="AQ9" s="314">
        <v>90613</v>
      </c>
      <c r="AR9" s="315">
        <v>8.9</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508</v>
      </c>
      <c r="AL10" s="1231"/>
      <c r="AM10" s="1231"/>
      <c r="AN10" s="1232"/>
      <c r="AO10" s="316">
        <v>224007</v>
      </c>
      <c r="AP10" s="316">
        <v>14761</v>
      </c>
      <c r="AQ10" s="317">
        <v>7525</v>
      </c>
      <c r="AR10" s="318">
        <v>96.2</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509</v>
      </c>
      <c r="AL11" s="1231"/>
      <c r="AM11" s="1231"/>
      <c r="AN11" s="1232"/>
      <c r="AO11" s="316">
        <v>236668</v>
      </c>
      <c r="AP11" s="316">
        <v>15595</v>
      </c>
      <c r="AQ11" s="317">
        <v>9582</v>
      </c>
      <c r="AR11" s="318">
        <v>62.8</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510</v>
      </c>
      <c r="AL12" s="1231"/>
      <c r="AM12" s="1231"/>
      <c r="AN12" s="1232"/>
      <c r="AO12" s="316">
        <v>2328</v>
      </c>
      <c r="AP12" s="316">
        <v>153</v>
      </c>
      <c r="AQ12" s="317">
        <v>1356</v>
      </c>
      <c r="AR12" s="318">
        <v>-88.7</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511</v>
      </c>
      <c r="AL13" s="1231"/>
      <c r="AM13" s="1231"/>
      <c r="AN13" s="1232"/>
      <c r="AO13" s="316" t="s">
        <v>512</v>
      </c>
      <c r="AP13" s="316" t="s">
        <v>512</v>
      </c>
      <c r="AQ13" s="317">
        <v>2</v>
      </c>
      <c r="AR13" s="318" t="s">
        <v>512</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513</v>
      </c>
      <c r="AL14" s="1231"/>
      <c r="AM14" s="1231"/>
      <c r="AN14" s="1232"/>
      <c r="AO14" s="316">
        <v>139875</v>
      </c>
      <c r="AP14" s="316">
        <v>9217</v>
      </c>
      <c r="AQ14" s="317">
        <v>4182</v>
      </c>
      <c r="AR14" s="318">
        <v>120.4</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514</v>
      </c>
      <c r="AL15" s="1231"/>
      <c r="AM15" s="1231"/>
      <c r="AN15" s="1232"/>
      <c r="AO15" s="316">
        <v>50917</v>
      </c>
      <c r="AP15" s="316">
        <v>3355</v>
      </c>
      <c r="AQ15" s="317">
        <v>2331</v>
      </c>
      <c r="AR15" s="318">
        <v>43.9</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515</v>
      </c>
      <c r="AL16" s="1234"/>
      <c r="AM16" s="1234"/>
      <c r="AN16" s="1235"/>
      <c r="AO16" s="316">
        <v>-161527</v>
      </c>
      <c r="AP16" s="316">
        <v>-10644</v>
      </c>
      <c r="AQ16" s="317">
        <v>-8270</v>
      </c>
      <c r="AR16" s="318">
        <v>28.7</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186</v>
      </c>
      <c r="AL17" s="1234"/>
      <c r="AM17" s="1234"/>
      <c r="AN17" s="1235"/>
      <c r="AO17" s="316">
        <v>1990370</v>
      </c>
      <c r="AP17" s="316">
        <v>131152</v>
      </c>
      <c r="AQ17" s="317">
        <v>107322</v>
      </c>
      <c r="AR17" s="318">
        <v>22.2</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516</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517</v>
      </c>
      <c r="AP20" s="324" t="s">
        <v>518</v>
      </c>
      <c r="AQ20" s="325" t="s">
        <v>519</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520</v>
      </c>
      <c r="AL21" s="1228"/>
      <c r="AM21" s="1228"/>
      <c r="AN21" s="1229"/>
      <c r="AO21" s="328">
        <v>11.27</v>
      </c>
      <c r="AP21" s="329">
        <v>10.18</v>
      </c>
      <c r="AQ21" s="330">
        <v>1.0900000000000001</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521</v>
      </c>
      <c r="AL22" s="1228"/>
      <c r="AM22" s="1228"/>
      <c r="AN22" s="1229"/>
      <c r="AO22" s="333">
        <v>97.1</v>
      </c>
      <c r="AP22" s="334">
        <v>97.7</v>
      </c>
      <c r="AQ22" s="335">
        <v>-0.6</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522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523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524</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502</v>
      </c>
      <c r="AP30" s="304"/>
      <c r="AQ30" s="305" t="s">
        <v>503</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504</v>
      </c>
      <c r="AQ31" s="311" t="s">
        <v>505</v>
      </c>
      <c r="AR31" s="312" t="s">
        <v>506</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525</v>
      </c>
      <c r="AL32" s="1219"/>
      <c r="AM32" s="1219"/>
      <c r="AN32" s="1220"/>
      <c r="AO32" s="343">
        <v>1217703</v>
      </c>
      <c r="AP32" s="343">
        <v>80239</v>
      </c>
      <c r="AQ32" s="344">
        <v>67619</v>
      </c>
      <c r="AR32" s="345">
        <v>18.7</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526</v>
      </c>
      <c r="AL33" s="1219"/>
      <c r="AM33" s="1219"/>
      <c r="AN33" s="1220"/>
      <c r="AO33" s="343" t="s">
        <v>512</v>
      </c>
      <c r="AP33" s="343" t="s">
        <v>512</v>
      </c>
      <c r="AQ33" s="344" t="s">
        <v>512</v>
      </c>
      <c r="AR33" s="345" t="s">
        <v>512</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527</v>
      </c>
      <c r="AL34" s="1219"/>
      <c r="AM34" s="1219"/>
      <c r="AN34" s="1220"/>
      <c r="AO34" s="343" t="s">
        <v>512</v>
      </c>
      <c r="AP34" s="343" t="s">
        <v>512</v>
      </c>
      <c r="AQ34" s="344">
        <v>3</v>
      </c>
      <c r="AR34" s="345" t="s">
        <v>512</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528</v>
      </c>
      <c r="AL35" s="1219"/>
      <c r="AM35" s="1219"/>
      <c r="AN35" s="1220"/>
      <c r="AO35" s="343">
        <v>8249</v>
      </c>
      <c r="AP35" s="343">
        <v>544</v>
      </c>
      <c r="AQ35" s="344">
        <v>17835</v>
      </c>
      <c r="AR35" s="345">
        <v>-96.9</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529</v>
      </c>
      <c r="AL36" s="1219"/>
      <c r="AM36" s="1219"/>
      <c r="AN36" s="1220"/>
      <c r="AO36" s="343">
        <v>212579</v>
      </c>
      <c r="AP36" s="343">
        <v>14008</v>
      </c>
      <c r="AQ36" s="344">
        <v>2401</v>
      </c>
      <c r="AR36" s="345">
        <v>483.4</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530</v>
      </c>
      <c r="AL37" s="1219"/>
      <c r="AM37" s="1219"/>
      <c r="AN37" s="1220"/>
      <c r="AO37" s="343">
        <v>10678</v>
      </c>
      <c r="AP37" s="343">
        <v>704</v>
      </c>
      <c r="AQ37" s="344">
        <v>732</v>
      </c>
      <c r="AR37" s="345">
        <v>-3.8</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531</v>
      </c>
      <c r="AL38" s="1222"/>
      <c r="AM38" s="1222"/>
      <c r="AN38" s="1223"/>
      <c r="AO38" s="346">
        <v>94</v>
      </c>
      <c r="AP38" s="346">
        <v>6</v>
      </c>
      <c r="AQ38" s="347">
        <v>5</v>
      </c>
      <c r="AR38" s="335">
        <v>20</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532</v>
      </c>
      <c r="AL39" s="1222"/>
      <c r="AM39" s="1222"/>
      <c r="AN39" s="1223"/>
      <c r="AO39" s="343">
        <v>-73503</v>
      </c>
      <c r="AP39" s="343">
        <v>-4843</v>
      </c>
      <c r="AQ39" s="344">
        <v>-3806</v>
      </c>
      <c r="AR39" s="345">
        <v>27.2</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533</v>
      </c>
      <c r="AL40" s="1219"/>
      <c r="AM40" s="1219"/>
      <c r="AN40" s="1220"/>
      <c r="AO40" s="343">
        <v>-865172</v>
      </c>
      <c r="AP40" s="343">
        <v>-57009</v>
      </c>
      <c r="AQ40" s="344">
        <v>-59049</v>
      </c>
      <c r="AR40" s="345">
        <v>-3.5</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298</v>
      </c>
      <c r="AL41" s="1225"/>
      <c r="AM41" s="1225"/>
      <c r="AN41" s="1226"/>
      <c r="AO41" s="343">
        <v>510628</v>
      </c>
      <c r="AP41" s="343">
        <v>33647</v>
      </c>
      <c r="AQ41" s="344">
        <v>25740</v>
      </c>
      <c r="AR41" s="345">
        <v>30.7</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534</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536</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502</v>
      </c>
      <c r="AN49" s="1213" t="s">
        <v>537</v>
      </c>
      <c r="AO49" s="1214"/>
      <c r="AP49" s="1214"/>
      <c r="AQ49" s="1214"/>
      <c r="AR49" s="1215"/>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538</v>
      </c>
      <c r="AO50" s="360" t="s">
        <v>539</v>
      </c>
      <c r="AP50" s="361" t="s">
        <v>540</v>
      </c>
      <c r="AQ50" s="362" t="s">
        <v>541</v>
      </c>
      <c r="AR50" s="363" t="s">
        <v>542</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543</v>
      </c>
      <c r="AL51" s="356"/>
      <c r="AM51" s="364">
        <v>2110660</v>
      </c>
      <c r="AN51" s="365">
        <v>130408</v>
      </c>
      <c r="AO51" s="366">
        <v>74.900000000000006</v>
      </c>
      <c r="AP51" s="367">
        <v>85459</v>
      </c>
      <c r="AQ51" s="368">
        <v>-19.8</v>
      </c>
      <c r="AR51" s="369">
        <v>94.7</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544</v>
      </c>
      <c r="AM52" s="372">
        <v>807904</v>
      </c>
      <c r="AN52" s="373">
        <v>49917</v>
      </c>
      <c r="AO52" s="374">
        <v>236.3</v>
      </c>
      <c r="AP52" s="375">
        <v>44378</v>
      </c>
      <c r="AQ52" s="376">
        <v>-2.6</v>
      </c>
      <c r="AR52" s="377">
        <v>238.9</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545</v>
      </c>
      <c r="AL53" s="356"/>
      <c r="AM53" s="364">
        <v>992870</v>
      </c>
      <c r="AN53" s="365">
        <v>62351</v>
      </c>
      <c r="AO53" s="366">
        <v>-52.2</v>
      </c>
      <c r="AP53" s="367">
        <v>83280</v>
      </c>
      <c r="AQ53" s="368">
        <v>-2.5</v>
      </c>
      <c r="AR53" s="369">
        <v>-49.7</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544</v>
      </c>
      <c r="AM54" s="372">
        <v>460163</v>
      </c>
      <c r="AN54" s="373">
        <v>28897</v>
      </c>
      <c r="AO54" s="374">
        <v>-42.1</v>
      </c>
      <c r="AP54" s="375">
        <v>43123</v>
      </c>
      <c r="AQ54" s="376">
        <v>-2.8</v>
      </c>
      <c r="AR54" s="377">
        <v>-39.299999999999997</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546</v>
      </c>
      <c r="AL55" s="356"/>
      <c r="AM55" s="364">
        <v>728668</v>
      </c>
      <c r="AN55" s="365">
        <v>46468</v>
      </c>
      <c r="AO55" s="366">
        <v>-25.5</v>
      </c>
      <c r="AP55" s="367">
        <v>88968</v>
      </c>
      <c r="AQ55" s="368">
        <v>6.8</v>
      </c>
      <c r="AR55" s="369">
        <v>-32.299999999999997</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544</v>
      </c>
      <c r="AM56" s="372">
        <v>458278</v>
      </c>
      <c r="AN56" s="373">
        <v>29225</v>
      </c>
      <c r="AO56" s="374">
        <v>1.1000000000000001</v>
      </c>
      <c r="AP56" s="375">
        <v>45482</v>
      </c>
      <c r="AQ56" s="376">
        <v>5.5</v>
      </c>
      <c r="AR56" s="377">
        <v>-4.4000000000000004</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547</v>
      </c>
      <c r="AL57" s="356"/>
      <c r="AM57" s="364">
        <v>1750639</v>
      </c>
      <c r="AN57" s="365">
        <v>113405</v>
      </c>
      <c r="AO57" s="366">
        <v>144</v>
      </c>
      <c r="AP57" s="367">
        <v>85173</v>
      </c>
      <c r="AQ57" s="368">
        <v>-4.3</v>
      </c>
      <c r="AR57" s="369">
        <v>148.30000000000001</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544</v>
      </c>
      <c r="AM58" s="372">
        <v>1387250</v>
      </c>
      <c r="AN58" s="373">
        <v>89865</v>
      </c>
      <c r="AO58" s="374">
        <v>207.5</v>
      </c>
      <c r="AP58" s="375">
        <v>43913</v>
      </c>
      <c r="AQ58" s="376">
        <v>-3.4</v>
      </c>
      <c r="AR58" s="377">
        <v>210.9</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548</v>
      </c>
      <c r="AL59" s="356"/>
      <c r="AM59" s="364">
        <v>1069477</v>
      </c>
      <c r="AN59" s="365">
        <v>70472</v>
      </c>
      <c r="AO59" s="366">
        <v>-37.9</v>
      </c>
      <c r="AP59" s="367">
        <v>94081</v>
      </c>
      <c r="AQ59" s="368">
        <v>10.5</v>
      </c>
      <c r="AR59" s="369">
        <v>-48.4</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544</v>
      </c>
      <c r="AM60" s="372">
        <v>595159</v>
      </c>
      <c r="AN60" s="373">
        <v>39217</v>
      </c>
      <c r="AO60" s="374">
        <v>-56.4</v>
      </c>
      <c r="AP60" s="375">
        <v>48949</v>
      </c>
      <c r="AQ60" s="376">
        <v>11.5</v>
      </c>
      <c r="AR60" s="377">
        <v>-67.900000000000006</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549</v>
      </c>
      <c r="AL61" s="378"/>
      <c r="AM61" s="379">
        <v>1330463</v>
      </c>
      <c r="AN61" s="380">
        <v>84621</v>
      </c>
      <c r="AO61" s="381">
        <v>20.7</v>
      </c>
      <c r="AP61" s="382">
        <v>87392</v>
      </c>
      <c r="AQ61" s="383">
        <v>-1.9</v>
      </c>
      <c r="AR61" s="369">
        <v>22.6</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544</v>
      </c>
      <c r="AM62" s="372">
        <v>741751</v>
      </c>
      <c r="AN62" s="373">
        <v>47424</v>
      </c>
      <c r="AO62" s="374">
        <v>69.3</v>
      </c>
      <c r="AP62" s="375">
        <v>45169</v>
      </c>
      <c r="AQ62" s="376">
        <v>1.6</v>
      </c>
      <c r="AR62" s="377">
        <v>67.7</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WU7OJ4czbJ+Ksdpde3o9Vse39tRG9thHKNULN3263fOduWRPgUKww04NMc9J36gYxhn9Vz9Grt/RnK9xyciXbQ==" saltValue="ckcLu41zkBPWJCTFs6zdR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551</v>
      </c>
    </row>
    <row r="120" spans="125:125" ht="13.5" hidden="1" customHeight="1"/>
    <row r="121" spans="125:125" ht="13.5" hidden="1" customHeight="1">
      <c r="DU121" s="291"/>
    </row>
  </sheetData>
  <sheetProtection algorithmName="SHA-512" hashValue="9z49xxlIw1zY52PM6P20r7LCqSJNbLPuTO3w/hy9B0HK5K8jond74b+nFGg9fCUd3ISEL/ikwklaJyP+vxVS5A==" saltValue="SqX+pDj7qbN9Ms+fyRyEu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552</v>
      </c>
    </row>
  </sheetData>
  <sheetProtection algorithmName="SHA-512" hashValue="yWoNynoAmgPPabN8xRZ34Nt3L5TheJdEFQMz38VqZQs3lFd5jKU2UnzfJr7eMR7ay6VmPMN/KPqJFCJBcH77ww==" saltValue="B61bapiaJQi6YkhHbV3Z6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553</v>
      </c>
      <c r="G46" s="8" t="s">
        <v>554</v>
      </c>
      <c r="H46" s="8" t="s">
        <v>555</v>
      </c>
      <c r="I46" s="8" t="s">
        <v>556</v>
      </c>
      <c r="J46" s="9" t="s">
        <v>557</v>
      </c>
    </row>
    <row r="47" spans="2:10" ht="57.75" customHeight="1">
      <c r="B47" s="10"/>
      <c r="C47" s="1236" t="s">
        <v>3</v>
      </c>
      <c r="D47" s="1236"/>
      <c r="E47" s="1237"/>
      <c r="F47" s="11">
        <v>23.38</v>
      </c>
      <c r="G47" s="12">
        <v>26.73</v>
      </c>
      <c r="H47" s="12">
        <v>31.01</v>
      </c>
      <c r="I47" s="12">
        <v>30.72</v>
      </c>
      <c r="J47" s="13">
        <v>28.68</v>
      </c>
    </row>
    <row r="48" spans="2:10" ht="57.75" customHeight="1">
      <c r="B48" s="14"/>
      <c r="C48" s="1238" t="s">
        <v>4</v>
      </c>
      <c r="D48" s="1238"/>
      <c r="E48" s="1239"/>
      <c r="F48" s="15">
        <v>4.95</v>
      </c>
      <c r="G48" s="16">
        <v>3.66</v>
      </c>
      <c r="H48" s="16">
        <v>4.43</v>
      </c>
      <c r="I48" s="16">
        <v>5.29</v>
      </c>
      <c r="J48" s="17">
        <v>1.79</v>
      </c>
    </row>
    <row r="49" spans="2:10" ht="57.75" customHeight="1" thickBot="1">
      <c r="B49" s="18"/>
      <c r="C49" s="1240" t="s">
        <v>5</v>
      </c>
      <c r="D49" s="1240"/>
      <c r="E49" s="1241"/>
      <c r="F49" s="19">
        <v>4.9000000000000004</v>
      </c>
      <c r="G49" s="20">
        <v>1.76</v>
      </c>
      <c r="H49" s="20">
        <v>5.44</v>
      </c>
      <c r="I49" s="20">
        <v>0.47</v>
      </c>
      <c r="J49" s="21" t="s">
        <v>558</v>
      </c>
    </row>
    <row r="50" spans="2:10" ht="13.5" customHeight="1"/>
  </sheetData>
  <sheetProtection algorithmName="SHA-512" hashValue="lielCpgScrz7BNiKm7WHFJLNN3IiZvVixqaFUeqtURr/50pCyKhf0kBkQcxKEEk1xoOgGOf4v4o2l5LL3YYmCQ==" saltValue="HD0VOZfYv7oCuXO/Tvl5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2021-10-26T06:54:48Z</cp:lastPrinted>
  <dcterms:created xsi:type="dcterms:W3CDTF">2021-02-05T05:03:59Z</dcterms:created>
  <dcterms:modified xsi:type="dcterms:W3CDTF">2021-10-27T06:46:10Z</dcterms:modified>
</cp:coreProperties>
</file>